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All PG Works 2018-2019\PG 1st  &amp; 3rd Sem tabulation sheet, Dec 18 with Re-Exams\1st Semester Tabulation Sheet Nov-Dec 2018\"/>
    </mc:Choice>
  </mc:AlternateContent>
  <bookViews>
    <workbookView xWindow="240" yWindow="75" windowWidth="20115" windowHeight="7995"/>
  </bookViews>
  <sheets>
    <sheet name="Civil-WRE-1st" sheetId="1" r:id="rId1"/>
    <sheet name="SD&amp;EQE-1st" sheetId="2" r:id="rId2"/>
    <sheet name="TPE-1st" sheetId="4" r:id="rId3"/>
    <sheet name="GTE-1st" sheetId="5" r:id="rId4"/>
    <sheet name="SE-1" sheetId="3" r:id="rId5"/>
  </sheets>
  <calcPr calcId="152511"/>
</workbook>
</file>

<file path=xl/calcChain.xml><?xml version="1.0" encoding="utf-8"?>
<calcChain xmlns="http://schemas.openxmlformats.org/spreadsheetml/2006/main">
  <c r="L9" i="5" l="1"/>
  <c r="N24" i="2" l="1"/>
  <c r="L24" i="2"/>
  <c r="J24" i="2"/>
  <c r="H24" i="2"/>
  <c r="F24" i="2"/>
  <c r="D24" i="2"/>
  <c r="N23" i="2"/>
  <c r="L23" i="2"/>
  <c r="J23" i="2"/>
  <c r="H23" i="2"/>
  <c r="F23" i="2"/>
  <c r="D23" i="2"/>
  <c r="N22" i="2"/>
  <c r="L22" i="2"/>
  <c r="J22" i="2"/>
  <c r="H22" i="2"/>
  <c r="F22" i="2"/>
  <c r="D22" i="2"/>
  <c r="N21" i="2"/>
  <c r="L21" i="2"/>
  <c r="J21" i="2"/>
  <c r="H21" i="2"/>
  <c r="F21" i="2"/>
  <c r="D21" i="2"/>
  <c r="N20" i="2"/>
  <c r="L20" i="2"/>
  <c r="J20" i="2"/>
  <c r="H20" i="2"/>
  <c r="F20" i="2"/>
  <c r="D20" i="2"/>
  <c r="N19" i="2"/>
  <c r="L19" i="2"/>
  <c r="J19" i="2"/>
  <c r="H19" i="2"/>
  <c r="F19" i="2"/>
  <c r="D19" i="2"/>
  <c r="N22" i="1"/>
  <c r="L22" i="1"/>
  <c r="J22" i="1"/>
  <c r="H22" i="1"/>
  <c r="F22" i="1"/>
  <c r="D22" i="1"/>
  <c r="N21" i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P19" i="2" l="1"/>
  <c r="Q19" i="2" s="1"/>
  <c r="R19" i="2" s="1"/>
  <c r="P24" i="2"/>
  <c r="Q24" i="2" s="1"/>
  <c r="R24" i="2" s="1"/>
  <c r="P23" i="2"/>
  <c r="Q23" i="2" s="1"/>
  <c r="R23" i="2" s="1"/>
  <c r="P22" i="2"/>
  <c r="Q22" i="2" s="1"/>
  <c r="R22" i="2" s="1"/>
  <c r="P21" i="2"/>
  <c r="Q21" i="2" s="1"/>
  <c r="R21" i="2" s="1"/>
  <c r="P20" i="2"/>
  <c r="Q20" i="2" s="1"/>
  <c r="R20" i="2" s="1"/>
  <c r="P22" i="1"/>
  <c r="Q22" i="1" s="1"/>
  <c r="Z22" i="1" s="1"/>
  <c r="P21" i="1"/>
  <c r="Q21" i="1" s="1"/>
  <c r="Z21" i="1" s="1"/>
  <c r="P20" i="1"/>
  <c r="Q20" i="1" s="1"/>
  <c r="Z20" i="1" s="1"/>
  <c r="P19" i="1"/>
  <c r="Q19" i="1" s="1"/>
  <c r="Z19" i="1" s="1"/>
  <c r="H8" i="1" l="1"/>
  <c r="H9" i="1"/>
  <c r="H10" i="1"/>
  <c r="H11" i="1"/>
  <c r="H12" i="1"/>
  <c r="H13" i="1"/>
  <c r="H14" i="1"/>
  <c r="H15" i="1"/>
  <c r="H16" i="1"/>
  <c r="H17" i="1"/>
  <c r="H18" i="1"/>
  <c r="H7" i="1"/>
  <c r="D24" i="4"/>
  <c r="F24" i="4"/>
  <c r="H24" i="4"/>
  <c r="J24" i="4"/>
  <c r="L24" i="4"/>
  <c r="N24" i="4"/>
  <c r="D7" i="4"/>
  <c r="F7" i="4"/>
  <c r="H7" i="4"/>
  <c r="J7" i="4"/>
  <c r="L7" i="4"/>
  <c r="N7" i="4"/>
  <c r="D8" i="4"/>
  <c r="F8" i="4"/>
  <c r="H8" i="4"/>
  <c r="J8" i="4"/>
  <c r="L8" i="4"/>
  <c r="N8" i="4"/>
  <c r="D9" i="4"/>
  <c r="F9" i="4"/>
  <c r="H9" i="4"/>
  <c r="J9" i="4"/>
  <c r="L9" i="4"/>
  <c r="N9" i="4"/>
  <c r="D10" i="4"/>
  <c r="F10" i="4"/>
  <c r="H10" i="4"/>
  <c r="J10" i="4"/>
  <c r="L10" i="4"/>
  <c r="N10" i="4"/>
  <c r="D11" i="4"/>
  <c r="F11" i="4"/>
  <c r="H11" i="4"/>
  <c r="J11" i="4"/>
  <c r="L11" i="4"/>
  <c r="N11" i="4"/>
  <c r="D12" i="4"/>
  <c r="F12" i="4"/>
  <c r="H12" i="4"/>
  <c r="J12" i="4"/>
  <c r="L12" i="4"/>
  <c r="N12" i="4"/>
  <c r="D13" i="4"/>
  <c r="F13" i="4"/>
  <c r="H13" i="4"/>
  <c r="J13" i="4"/>
  <c r="L13" i="4"/>
  <c r="N13" i="4"/>
  <c r="D14" i="4"/>
  <c r="F14" i="4"/>
  <c r="H14" i="4"/>
  <c r="J14" i="4"/>
  <c r="L14" i="4"/>
  <c r="N14" i="4"/>
  <c r="D15" i="4"/>
  <c r="F15" i="4"/>
  <c r="H15" i="4"/>
  <c r="J15" i="4"/>
  <c r="L15" i="4"/>
  <c r="N15" i="4"/>
  <c r="D16" i="4"/>
  <c r="F16" i="4"/>
  <c r="H16" i="4"/>
  <c r="J16" i="4"/>
  <c r="L16" i="4"/>
  <c r="N16" i="4"/>
  <c r="D17" i="4"/>
  <c r="F17" i="4"/>
  <c r="H17" i="4"/>
  <c r="J17" i="4"/>
  <c r="L17" i="4"/>
  <c r="N17" i="4"/>
  <c r="D18" i="4"/>
  <c r="F18" i="4"/>
  <c r="H18" i="4"/>
  <c r="J18" i="4"/>
  <c r="L18" i="4"/>
  <c r="N18" i="4"/>
  <c r="D19" i="4"/>
  <c r="F19" i="4"/>
  <c r="H19" i="4"/>
  <c r="J19" i="4"/>
  <c r="L19" i="4"/>
  <c r="N19" i="4"/>
  <c r="D20" i="4"/>
  <c r="F20" i="4"/>
  <c r="H20" i="4"/>
  <c r="J20" i="4"/>
  <c r="L20" i="4"/>
  <c r="N20" i="4"/>
  <c r="D21" i="4"/>
  <c r="F21" i="4"/>
  <c r="H21" i="4"/>
  <c r="J21" i="4"/>
  <c r="L21" i="4"/>
  <c r="N21" i="4"/>
  <c r="D22" i="4"/>
  <c r="F22" i="4"/>
  <c r="H22" i="4"/>
  <c r="J22" i="4"/>
  <c r="L22" i="4"/>
  <c r="N22" i="4"/>
  <c r="D23" i="4"/>
  <c r="F23" i="4"/>
  <c r="H23" i="4"/>
  <c r="J23" i="4"/>
  <c r="L23" i="4"/>
  <c r="N23" i="4"/>
  <c r="P24" i="4" l="1"/>
  <c r="Q24" i="4" s="1"/>
  <c r="Y24" i="4" s="1"/>
  <c r="P17" i="4"/>
  <c r="Q17" i="4" s="1"/>
  <c r="Y17" i="4" s="1"/>
  <c r="P18" i="4"/>
  <c r="Q18" i="4" s="1"/>
  <c r="Y18" i="4" s="1"/>
  <c r="P21" i="4"/>
  <c r="Q21" i="4" s="1"/>
  <c r="Y21" i="4" s="1"/>
  <c r="P16" i="4"/>
  <c r="Q16" i="4" s="1"/>
  <c r="Y16" i="4" s="1"/>
  <c r="P12" i="4"/>
  <c r="Q12" i="4" s="1"/>
  <c r="Y12" i="4" s="1"/>
  <c r="P9" i="4"/>
  <c r="Q9" i="4" s="1"/>
  <c r="Y9" i="4" s="1"/>
  <c r="P8" i="4"/>
  <c r="Q8" i="4" s="1"/>
  <c r="Y8" i="4" s="1"/>
  <c r="P23" i="4"/>
  <c r="Q23" i="4" s="1"/>
  <c r="Y23" i="4" s="1"/>
  <c r="P13" i="4"/>
  <c r="Q13" i="4" s="1"/>
  <c r="Y13" i="4" s="1"/>
  <c r="P20" i="4"/>
  <c r="Q20" i="4" s="1"/>
  <c r="Y20" i="4" s="1"/>
  <c r="P22" i="4"/>
  <c r="Q22" i="4" s="1"/>
  <c r="Y22" i="4" s="1"/>
  <c r="P10" i="4"/>
  <c r="Q10" i="4" s="1"/>
  <c r="Y10" i="4" s="1"/>
  <c r="P14" i="4"/>
  <c r="Q14" i="4" s="1"/>
  <c r="Y14" i="4" s="1"/>
  <c r="P19" i="4"/>
  <c r="Q19" i="4" s="1"/>
  <c r="Y19" i="4" s="1"/>
  <c r="P15" i="4"/>
  <c r="Q15" i="4" s="1"/>
  <c r="Y15" i="4" s="1"/>
  <c r="P11" i="4"/>
  <c r="Q11" i="4" s="1"/>
  <c r="Y11" i="4" s="1"/>
  <c r="P7" i="4"/>
  <c r="Q7" i="4" s="1"/>
  <c r="Y7" i="4" l="1"/>
  <c r="R7" i="4"/>
  <c r="F22" i="5"/>
  <c r="H22" i="5"/>
  <c r="J22" i="5"/>
  <c r="L22" i="5"/>
  <c r="N22" i="5"/>
  <c r="H21" i="5"/>
  <c r="J21" i="5"/>
  <c r="L21" i="5"/>
  <c r="N21" i="5"/>
  <c r="D22" i="5"/>
  <c r="P22" i="5" l="1"/>
  <c r="Q22" i="5" s="1"/>
  <c r="R22" i="5" s="1"/>
  <c r="F7" i="2"/>
  <c r="H7" i="2"/>
  <c r="J7" i="2"/>
  <c r="L7" i="2"/>
  <c r="N7" i="2"/>
  <c r="F8" i="2"/>
  <c r="H8" i="2"/>
  <c r="J8" i="2"/>
  <c r="L8" i="2"/>
  <c r="N8" i="2"/>
  <c r="F9" i="2"/>
  <c r="H9" i="2"/>
  <c r="J9" i="2"/>
  <c r="L9" i="2"/>
  <c r="N9" i="2"/>
  <c r="F10" i="2"/>
  <c r="H10" i="2"/>
  <c r="J10" i="2"/>
  <c r="L10" i="2"/>
  <c r="N10" i="2"/>
  <c r="F11" i="2"/>
  <c r="H11" i="2"/>
  <c r="J11" i="2"/>
  <c r="L11" i="2"/>
  <c r="N11" i="2"/>
  <c r="F12" i="2"/>
  <c r="H12" i="2"/>
  <c r="J12" i="2"/>
  <c r="L12" i="2"/>
  <c r="N12" i="2"/>
  <c r="F13" i="2"/>
  <c r="H13" i="2"/>
  <c r="J13" i="2"/>
  <c r="L13" i="2"/>
  <c r="N13" i="2"/>
  <c r="F14" i="2"/>
  <c r="H14" i="2"/>
  <c r="J14" i="2"/>
  <c r="L14" i="2"/>
  <c r="N14" i="2"/>
  <c r="F15" i="2"/>
  <c r="H15" i="2"/>
  <c r="J15" i="2"/>
  <c r="L15" i="2"/>
  <c r="N15" i="2"/>
  <c r="F16" i="2"/>
  <c r="H16" i="2"/>
  <c r="J16" i="2"/>
  <c r="L16" i="2"/>
  <c r="N16" i="2"/>
  <c r="D7" i="2"/>
  <c r="D8" i="2"/>
  <c r="D9" i="2"/>
  <c r="D10" i="2"/>
  <c r="D11" i="2"/>
  <c r="D12" i="2"/>
  <c r="D13" i="2"/>
  <c r="D14" i="2"/>
  <c r="D15" i="2"/>
  <c r="D16" i="2"/>
  <c r="J7" i="1"/>
  <c r="F7" i="1"/>
  <c r="D7" i="1"/>
  <c r="J9" i="1"/>
  <c r="L9" i="1"/>
  <c r="N9" i="1"/>
  <c r="J10" i="1"/>
  <c r="L10" i="1"/>
  <c r="N10" i="1"/>
  <c r="J11" i="1"/>
  <c r="L11" i="1"/>
  <c r="N11" i="1"/>
  <c r="J12" i="1"/>
  <c r="L12" i="1"/>
  <c r="N12" i="1"/>
  <c r="J13" i="1"/>
  <c r="L13" i="1"/>
  <c r="N13" i="1"/>
  <c r="J14" i="1"/>
  <c r="L14" i="1"/>
  <c r="N14" i="1"/>
  <c r="J15" i="1"/>
  <c r="L15" i="1"/>
  <c r="N15" i="1"/>
  <c r="J16" i="1"/>
  <c r="L16" i="1"/>
  <c r="N16" i="1"/>
  <c r="F9" i="1"/>
  <c r="F10" i="1"/>
  <c r="F11" i="1"/>
  <c r="F12" i="1"/>
  <c r="F13" i="1"/>
  <c r="F14" i="1"/>
  <c r="F15" i="1"/>
  <c r="F16" i="1"/>
  <c r="D9" i="1"/>
  <c r="D10" i="1"/>
  <c r="D11" i="1"/>
  <c r="D12" i="1"/>
  <c r="D13" i="1"/>
  <c r="D14" i="1"/>
  <c r="D15" i="1"/>
  <c r="D16" i="1"/>
  <c r="P16" i="1" l="1"/>
  <c r="Q16" i="1" s="1"/>
  <c r="Z16" i="1" s="1"/>
  <c r="P15" i="1"/>
  <c r="Q15" i="1" s="1"/>
  <c r="Z15" i="1" s="1"/>
  <c r="P14" i="1"/>
  <c r="Q14" i="1" s="1"/>
  <c r="Z14" i="1" s="1"/>
  <c r="P13" i="1"/>
  <c r="Q13" i="1" s="1"/>
  <c r="Z13" i="1" s="1"/>
  <c r="P12" i="1"/>
  <c r="Q12" i="1" s="1"/>
  <c r="Z12" i="1" s="1"/>
  <c r="P11" i="1"/>
  <c r="Q11" i="1" s="1"/>
  <c r="Z11" i="1" s="1"/>
  <c r="P10" i="1"/>
  <c r="Q10" i="1" s="1"/>
  <c r="Z10" i="1" s="1"/>
  <c r="P9" i="1"/>
  <c r="Q9" i="1" s="1"/>
  <c r="Z9" i="1" s="1"/>
  <c r="P7" i="2"/>
  <c r="Q7" i="2" s="1"/>
  <c r="R7" i="2" s="1"/>
  <c r="P14" i="2"/>
  <c r="Q14" i="2" s="1"/>
  <c r="R14" i="2" s="1"/>
  <c r="P10" i="2"/>
  <c r="Q10" i="2" s="1"/>
  <c r="R10" i="2" s="1"/>
  <c r="P13" i="2"/>
  <c r="Q13" i="2" s="1"/>
  <c r="R13" i="2" s="1"/>
  <c r="P12" i="2"/>
  <c r="Q12" i="2" s="1"/>
  <c r="R12" i="2" s="1"/>
  <c r="P11" i="2"/>
  <c r="Q11" i="2" s="1"/>
  <c r="R11" i="2" s="1"/>
  <c r="P15" i="2"/>
  <c r="Q15" i="2" s="1"/>
  <c r="R15" i="2" s="1"/>
  <c r="P9" i="2"/>
  <c r="Q9" i="2" s="1"/>
  <c r="R9" i="2" s="1"/>
  <c r="P16" i="2"/>
  <c r="Q16" i="2" s="1"/>
  <c r="R16" i="2" s="1"/>
  <c r="P8" i="2"/>
  <c r="Q8" i="2" s="1"/>
  <c r="R8" i="2" s="1"/>
  <c r="N8" i="5"/>
  <c r="N9" i="5"/>
  <c r="N10" i="5"/>
  <c r="N11" i="5"/>
  <c r="N12" i="5"/>
  <c r="N13" i="5"/>
  <c r="N14" i="5"/>
  <c r="N15" i="5"/>
  <c r="L8" i="5"/>
  <c r="L10" i="5"/>
  <c r="L11" i="5"/>
  <c r="L12" i="5"/>
  <c r="L13" i="5"/>
  <c r="L14" i="5"/>
  <c r="L15" i="5"/>
  <c r="J8" i="5"/>
  <c r="J9" i="5"/>
  <c r="J10" i="5"/>
  <c r="J11" i="5"/>
  <c r="J12" i="5"/>
  <c r="J13" i="5"/>
  <c r="J14" i="5"/>
  <c r="J15" i="5"/>
  <c r="H8" i="5"/>
  <c r="H9" i="5"/>
  <c r="H10" i="5"/>
  <c r="H11" i="5"/>
  <c r="H12" i="5"/>
  <c r="H13" i="5"/>
  <c r="H14" i="5"/>
  <c r="H15" i="5"/>
  <c r="F8" i="5"/>
  <c r="F9" i="5"/>
  <c r="F10" i="5"/>
  <c r="F11" i="5"/>
  <c r="F12" i="5"/>
  <c r="F13" i="5"/>
  <c r="F14" i="5"/>
  <c r="F15" i="5"/>
  <c r="D8" i="5"/>
  <c r="D9" i="5"/>
  <c r="D10" i="5"/>
  <c r="D11" i="5"/>
  <c r="D12" i="5"/>
  <c r="D13" i="5"/>
  <c r="D14" i="5"/>
  <c r="D15" i="5"/>
  <c r="D18" i="3"/>
  <c r="N18" i="3"/>
  <c r="N19" i="3"/>
  <c r="N20" i="3"/>
  <c r="N21" i="3"/>
  <c r="L18" i="3"/>
  <c r="L19" i="3"/>
  <c r="L20" i="3"/>
  <c r="L21" i="3"/>
  <c r="J18" i="3"/>
  <c r="J19" i="3"/>
  <c r="J20" i="3"/>
  <c r="J21" i="3"/>
  <c r="H18" i="3"/>
  <c r="H19" i="3"/>
  <c r="H20" i="3"/>
  <c r="H21" i="3"/>
  <c r="F18" i="3"/>
  <c r="F19" i="3"/>
  <c r="F20" i="3"/>
  <c r="F21" i="3"/>
  <c r="D19" i="3"/>
  <c r="D20" i="3"/>
  <c r="D21" i="3"/>
  <c r="P19" i="3" l="1"/>
  <c r="Q19" i="3" s="1"/>
  <c r="R19" i="3" s="1"/>
  <c r="P21" i="3"/>
  <c r="Q21" i="3" s="1"/>
  <c r="R21" i="3" s="1"/>
  <c r="P20" i="3"/>
  <c r="Q20" i="3" s="1"/>
  <c r="R20" i="3" s="1"/>
  <c r="P18" i="3"/>
  <c r="Q18" i="3" s="1"/>
  <c r="R18" i="3" s="1"/>
  <c r="P11" i="5"/>
  <c r="Q11" i="5" s="1"/>
  <c r="R11" i="5" s="1"/>
  <c r="P15" i="5"/>
  <c r="Q15" i="5" s="1"/>
  <c r="R15" i="5" s="1"/>
  <c r="P14" i="5"/>
  <c r="Q14" i="5" s="1"/>
  <c r="R14" i="5" s="1"/>
  <c r="P13" i="5"/>
  <c r="Q13" i="5" s="1"/>
  <c r="R13" i="5" s="1"/>
  <c r="P12" i="5"/>
  <c r="Q12" i="5" s="1"/>
  <c r="R12" i="5" s="1"/>
  <c r="P10" i="5"/>
  <c r="Q10" i="5" s="1"/>
  <c r="R10" i="5" s="1"/>
  <c r="P9" i="5"/>
  <c r="Q9" i="5" s="1"/>
  <c r="R9" i="5" s="1"/>
  <c r="P8" i="5"/>
  <c r="Q8" i="5" s="1"/>
  <c r="R8" i="5" s="1"/>
  <c r="D7" i="3"/>
  <c r="D8" i="3"/>
  <c r="D9" i="3"/>
  <c r="D10" i="3"/>
  <c r="D11" i="3"/>
  <c r="D12" i="3"/>
  <c r="D13" i="3"/>
  <c r="D14" i="3"/>
  <c r="D15" i="3"/>
  <c r="D16" i="3"/>
  <c r="D17" i="3"/>
  <c r="D22" i="3"/>
  <c r="D23" i="3"/>
  <c r="N23" i="3" l="1"/>
  <c r="L23" i="3"/>
  <c r="J23" i="3"/>
  <c r="H23" i="3"/>
  <c r="F23" i="3"/>
  <c r="N22" i="3"/>
  <c r="L22" i="3"/>
  <c r="J22" i="3"/>
  <c r="H22" i="3"/>
  <c r="F22" i="3"/>
  <c r="N17" i="3"/>
  <c r="L17" i="3"/>
  <c r="J17" i="3"/>
  <c r="H17" i="3"/>
  <c r="F17" i="3"/>
  <c r="N16" i="3"/>
  <c r="L16" i="3"/>
  <c r="J16" i="3"/>
  <c r="H16" i="3"/>
  <c r="F16" i="3"/>
  <c r="N15" i="3"/>
  <c r="L15" i="3"/>
  <c r="J15" i="3"/>
  <c r="H15" i="3"/>
  <c r="F15" i="3"/>
  <c r="N14" i="3"/>
  <c r="L14" i="3"/>
  <c r="J14" i="3"/>
  <c r="H14" i="3"/>
  <c r="F14" i="3"/>
  <c r="N13" i="3"/>
  <c r="L13" i="3"/>
  <c r="J13" i="3"/>
  <c r="H13" i="3"/>
  <c r="F13" i="3"/>
  <c r="N12" i="3"/>
  <c r="L12" i="3"/>
  <c r="J12" i="3"/>
  <c r="H12" i="3"/>
  <c r="F12" i="3"/>
  <c r="N11" i="3"/>
  <c r="L11" i="3"/>
  <c r="J11" i="3"/>
  <c r="H11" i="3"/>
  <c r="F11" i="3"/>
  <c r="N10" i="3"/>
  <c r="L10" i="3"/>
  <c r="J10" i="3"/>
  <c r="H10" i="3"/>
  <c r="F10" i="3"/>
  <c r="N9" i="3"/>
  <c r="L9" i="3"/>
  <c r="J9" i="3"/>
  <c r="H9" i="3"/>
  <c r="F9" i="3"/>
  <c r="N8" i="3"/>
  <c r="L8" i="3"/>
  <c r="J8" i="3"/>
  <c r="H8" i="3"/>
  <c r="F8" i="3"/>
  <c r="N7" i="3"/>
  <c r="L7" i="3"/>
  <c r="J7" i="3"/>
  <c r="H7" i="3"/>
  <c r="F7" i="3"/>
  <c r="N18" i="1"/>
  <c r="L18" i="1"/>
  <c r="J18" i="1"/>
  <c r="F18" i="1"/>
  <c r="D18" i="1"/>
  <c r="N17" i="1"/>
  <c r="L17" i="1"/>
  <c r="J17" i="1"/>
  <c r="F17" i="1"/>
  <c r="D17" i="1"/>
  <c r="N8" i="1"/>
  <c r="L8" i="1"/>
  <c r="J8" i="1"/>
  <c r="F8" i="1"/>
  <c r="D8" i="1"/>
  <c r="N7" i="1"/>
  <c r="L7" i="1"/>
  <c r="N18" i="2"/>
  <c r="L18" i="2"/>
  <c r="J18" i="2"/>
  <c r="H18" i="2"/>
  <c r="F18" i="2"/>
  <c r="D18" i="2"/>
  <c r="N17" i="2"/>
  <c r="L17" i="2"/>
  <c r="J17" i="2"/>
  <c r="H17" i="2"/>
  <c r="F17" i="2"/>
  <c r="D17" i="2"/>
  <c r="F21" i="5"/>
  <c r="D21" i="5"/>
  <c r="N20" i="5"/>
  <c r="L20" i="5"/>
  <c r="J20" i="5"/>
  <c r="H20" i="5"/>
  <c r="F20" i="5"/>
  <c r="D20" i="5"/>
  <c r="N19" i="5"/>
  <c r="L19" i="5"/>
  <c r="J19" i="5"/>
  <c r="H19" i="5"/>
  <c r="F19" i="5"/>
  <c r="D19" i="5"/>
  <c r="N18" i="5"/>
  <c r="L18" i="5"/>
  <c r="J18" i="5"/>
  <c r="H18" i="5"/>
  <c r="F18" i="5"/>
  <c r="D18" i="5"/>
  <c r="N17" i="5"/>
  <c r="L17" i="5"/>
  <c r="J17" i="5"/>
  <c r="H17" i="5"/>
  <c r="F17" i="5"/>
  <c r="D17" i="5"/>
  <c r="N16" i="5"/>
  <c r="L16" i="5"/>
  <c r="J16" i="5"/>
  <c r="H16" i="5"/>
  <c r="F16" i="5"/>
  <c r="D16" i="5"/>
  <c r="N7" i="5"/>
  <c r="L7" i="5"/>
  <c r="J7" i="5"/>
  <c r="H7" i="5"/>
  <c r="F7" i="5"/>
  <c r="D7" i="5"/>
  <c r="P14" i="3" l="1"/>
  <c r="Q14" i="3" s="1"/>
  <c r="R14" i="3" s="1"/>
  <c r="P18" i="1"/>
  <c r="Q18" i="1" s="1"/>
  <c r="Z18" i="1" s="1"/>
  <c r="P17" i="1"/>
  <c r="Q17" i="1" s="1"/>
  <c r="Z17" i="1" s="1"/>
  <c r="P8" i="1"/>
  <c r="Q8" i="1" s="1"/>
  <c r="Z8" i="1" s="1"/>
  <c r="P15" i="3"/>
  <c r="Q15" i="3" s="1"/>
  <c r="R15" i="3" s="1"/>
  <c r="P10" i="3"/>
  <c r="Q10" i="3" s="1"/>
  <c r="R10" i="3" s="1"/>
  <c r="P13" i="3"/>
  <c r="Q13" i="3" s="1"/>
  <c r="R13" i="3" s="1"/>
  <c r="P22" i="3"/>
  <c r="Q22" i="3" s="1"/>
  <c r="R22" i="3" s="1"/>
  <c r="P11" i="3"/>
  <c r="Q11" i="3" s="1"/>
  <c r="R11" i="3" s="1"/>
  <c r="P23" i="3"/>
  <c r="Q23" i="3" s="1"/>
  <c r="R23" i="3" s="1"/>
  <c r="P8" i="3"/>
  <c r="Q8" i="3" s="1"/>
  <c r="R8" i="3" s="1"/>
  <c r="P16" i="3"/>
  <c r="Q16" i="3" s="1"/>
  <c r="R16" i="3" s="1"/>
  <c r="P12" i="3"/>
  <c r="Q12" i="3" s="1"/>
  <c r="R12" i="3" s="1"/>
  <c r="P9" i="3"/>
  <c r="Q9" i="3" s="1"/>
  <c r="R9" i="3" s="1"/>
  <c r="P17" i="3"/>
  <c r="Q17" i="3" s="1"/>
  <c r="R17" i="3" s="1"/>
  <c r="P7" i="1"/>
  <c r="Q7" i="1" s="1"/>
  <c r="Z7" i="1" s="1"/>
  <c r="P21" i="5"/>
  <c r="Q21" i="5" s="1"/>
  <c r="R21" i="5" s="1"/>
  <c r="P7" i="3"/>
  <c r="Q7" i="3" s="1"/>
  <c r="R7" i="3" s="1"/>
  <c r="P18" i="2"/>
  <c r="P17" i="2"/>
  <c r="Q17" i="2" s="1"/>
  <c r="R17" i="2" s="1"/>
  <c r="P20" i="5"/>
  <c r="Q20" i="5" s="1"/>
  <c r="R20" i="5" s="1"/>
  <c r="P17" i="5"/>
  <c r="Q17" i="5" s="1"/>
  <c r="R17" i="5" s="1"/>
  <c r="P19" i="5"/>
  <c r="Q19" i="5" s="1"/>
  <c r="R19" i="5" s="1"/>
  <c r="P16" i="5"/>
  <c r="Q16" i="5" s="1"/>
  <c r="R16" i="5" s="1"/>
  <c r="P7" i="5"/>
  <c r="P18" i="5"/>
  <c r="Q18" i="5" s="1"/>
  <c r="R18" i="5" s="1"/>
  <c r="Q18" i="2" l="1"/>
  <c r="R18" i="2" s="1"/>
  <c r="Q7" i="5"/>
  <c r="R7" i="5" s="1"/>
</calcChain>
</file>

<file path=xl/sharedStrings.xml><?xml version="1.0" encoding="utf-8"?>
<sst xmlns="http://schemas.openxmlformats.org/spreadsheetml/2006/main" count="785" uniqueCount="207">
  <si>
    <t xml:space="preserve">                                                                                          National Institute of Technology, Silchar </t>
  </si>
  <si>
    <t xml:space="preserve">                                                                                               Transportation  Engineering</t>
  </si>
  <si>
    <t>SL NO</t>
  </si>
  <si>
    <t>Registration no.</t>
  </si>
  <si>
    <t>CE 590</t>
  </si>
  <si>
    <t>CE 591</t>
  </si>
  <si>
    <t>CE 592</t>
  </si>
  <si>
    <t>Total</t>
  </si>
  <si>
    <t>TGP</t>
  </si>
  <si>
    <t>Traffic Engg.</t>
  </si>
  <si>
    <t>Credit</t>
  </si>
  <si>
    <t>1st Tabulator</t>
  </si>
  <si>
    <t>2nd Tabulator</t>
  </si>
  <si>
    <t xml:space="preserve">National Institute of Technology, Silchar </t>
  </si>
  <si>
    <t>Geotechnical  Engineering</t>
  </si>
  <si>
    <t xml:space="preserve"> SL.No.</t>
  </si>
  <si>
    <t>CE 575</t>
  </si>
  <si>
    <t>CE 576</t>
  </si>
  <si>
    <t>CE 580</t>
  </si>
  <si>
    <t>CE  578</t>
  </si>
  <si>
    <t>CE 534</t>
  </si>
  <si>
    <t>Advn Soil Mech</t>
  </si>
  <si>
    <t>Advn.Foundation Engg.</t>
  </si>
  <si>
    <t>Geo.Earthquake Engg(El-II).</t>
  </si>
  <si>
    <t xml:space="preserve"> </t>
  </si>
  <si>
    <t>Associates Dean, Exams.</t>
  </si>
  <si>
    <t>CE 526</t>
  </si>
  <si>
    <t>CE 527</t>
  </si>
  <si>
    <t>CE 528</t>
  </si>
  <si>
    <t>CE 529</t>
  </si>
  <si>
    <t>NMDS</t>
  </si>
  <si>
    <t xml:space="preserve">Theory of Vibration </t>
  </si>
  <si>
    <t>Superintendent, Acad.</t>
  </si>
  <si>
    <t>Advance Hydrology</t>
  </si>
  <si>
    <t>Advance Hydraulics</t>
  </si>
  <si>
    <t>PASA</t>
  </si>
  <si>
    <t>Open Channel Flow</t>
  </si>
  <si>
    <t>CE 5003</t>
  </si>
  <si>
    <t>Concrete Lab</t>
  </si>
  <si>
    <t>Asstt.Registrar, Acad</t>
  </si>
  <si>
    <t>Registrar</t>
  </si>
  <si>
    <t>Asstt. Registrar, Acad.</t>
  </si>
  <si>
    <t>Registrar.</t>
  </si>
  <si>
    <t xml:space="preserve">ACT </t>
  </si>
  <si>
    <t>Asstt. Registrar,Acad</t>
  </si>
  <si>
    <t xml:space="preserve">Total </t>
  </si>
  <si>
    <t>Point</t>
  </si>
  <si>
    <t>Advanced Structural Analysis</t>
  </si>
  <si>
    <t xml:space="preserve">CE 5501 </t>
  </si>
  <si>
    <t>CE 5502</t>
  </si>
  <si>
    <t>CE 5503</t>
  </si>
  <si>
    <t>CE 5522 (EL-I)</t>
  </si>
  <si>
    <t>GIT</t>
  </si>
  <si>
    <t xml:space="preserve">                                                                                National Institute of Technology, Silchar </t>
  </si>
  <si>
    <t xml:space="preserve">                                                                                                                      Structural  Engineering</t>
  </si>
  <si>
    <t>SEM</t>
  </si>
  <si>
    <t xml:space="preserve">    1ST</t>
  </si>
  <si>
    <t xml:space="preserve"> SPI            1ST SEM</t>
  </si>
  <si>
    <t xml:space="preserve">                                                                                                                              National Institute of Technology, Silchar </t>
  </si>
  <si>
    <t>Engineering Seismology</t>
  </si>
  <si>
    <t>Point.</t>
  </si>
  <si>
    <t xml:space="preserve"> Total</t>
  </si>
  <si>
    <t xml:space="preserve">    SPI</t>
  </si>
  <si>
    <t>SPI           1ST SEM</t>
  </si>
  <si>
    <t>CE 5555</t>
  </si>
  <si>
    <t>CE  593</t>
  </si>
  <si>
    <t>Advn.Structure Analysis</t>
  </si>
  <si>
    <t>SPI/CPI below 6.0</t>
  </si>
  <si>
    <t>Sl No</t>
  </si>
  <si>
    <t>Dean Academic</t>
  </si>
  <si>
    <t xml:space="preserve">                                                                               1st Semester M. Tech.(Civil W R.Engg) Tabulation sheet,  November- December,2018</t>
  </si>
  <si>
    <t>18-21-101</t>
  </si>
  <si>
    <t>18-21-102</t>
  </si>
  <si>
    <t>18-21-103</t>
  </si>
  <si>
    <t>18-21-104</t>
  </si>
  <si>
    <t>18-21-105</t>
  </si>
  <si>
    <t>18-21-106</t>
  </si>
  <si>
    <t>18-21-107</t>
  </si>
  <si>
    <t>18-21-108</t>
  </si>
  <si>
    <t>18-21-109</t>
  </si>
  <si>
    <t>18-21-110</t>
  </si>
  <si>
    <t>18-21-111</t>
  </si>
  <si>
    <t>18-21-112</t>
  </si>
  <si>
    <t>18-21-113</t>
  </si>
  <si>
    <t>18-21-114</t>
  </si>
  <si>
    <t>18-21-115</t>
  </si>
  <si>
    <t>18-21-116</t>
  </si>
  <si>
    <t xml:space="preserve">WRE LAB </t>
  </si>
  <si>
    <t>CE 5542(EL-II)</t>
  </si>
  <si>
    <t>Watershed Management</t>
  </si>
  <si>
    <t xml:space="preserve">                                                                                      1st Semester M. Tech.(Civil SDEQ.Engg) Tabulation sheet,  November-December, 2018</t>
  </si>
  <si>
    <t>18-21-201</t>
  </si>
  <si>
    <t>18-21-202</t>
  </si>
  <si>
    <t>18-21-203</t>
  </si>
  <si>
    <t>18-21-204</t>
  </si>
  <si>
    <t>18-21-205</t>
  </si>
  <si>
    <t>18-21-207</t>
  </si>
  <si>
    <t>18-21-208</t>
  </si>
  <si>
    <t>18-21-209</t>
  </si>
  <si>
    <t>18-21-210</t>
  </si>
  <si>
    <t>18-21-211</t>
  </si>
  <si>
    <t>18-21-212</t>
  </si>
  <si>
    <t>18-21-213</t>
  </si>
  <si>
    <t>18-21-214</t>
  </si>
  <si>
    <t>18-21-215</t>
  </si>
  <si>
    <t>18-21-216</t>
  </si>
  <si>
    <t>18-21-217</t>
  </si>
  <si>
    <t>18-21-218</t>
  </si>
  <si>
    <t>18-21-219</t>
  </si>
  <si>
    <t xml:space="preserve">Minor Lab </t>
  </si>
  <si>
    <t>CE -530/5001(EL-I)</t>
  </si>
  <si>
    <r>
      <t>CE 534/</t>
    </r>
    <r>
      <rPr>
        <b/>
        <i/>
        <sz val="10"/>
        <rFont val="Times New Roman"/>
        <family val="1"/>
      </rPr>
      <t>CE 536</t>
    </r>
    <r>
      <rPr>
        <b/>
        <sz val="10"/>
        <rFont val="Times New Roman"/>
        <family val="1"/>
      </rPr>
      <t>(EL-II)</t>
    </r>
  </si>
  <si>
    <t xml:space="preserve">                                                       1st Semester M. Tech.(Civil Trans.Engg) Tabulation sheet,  November-December 2018</t>
  </si>
  <si>
    <t xml:space="preserve">                                                                                                                   Structural Dynamics &amp; Earthquake Engineering</t>
  </si>
  <si>
    <t>18-21-301</t>
  </si>
  <si>
    <t>18-21-302</t>
  </si>
  <si>
    <t>18-21-303</t>
  </si>
  <si>
    <t>18-21-304</t>
  </si>
  <si>
    <t>18-21-305</t>
  </si>
  <si>
    <t>18-21-306</t>
  </si>
  <si>
    <t>18-21-307</t>
  </si>
  <si>
    <t>18-21-308</t>
  </si>
  <si>
    <t>18-21-310</t>
  </si>
  <si>
    <t>18-21-311</t>
  </si>
  <si>
    <t>18-21-312</t>
  </si>
  <si>
    <t>18-21-313</t>
  </si>
  <si>
    <t>18-21-314</t>
  </si>
  <si>
    <t>18-21-315</t>
  </si>
  <si>
    <t>18-21-316</t>
  </si>
  <si>
    <t>18-21-317</t>
  </si>
  <si>
    <t>18-21-318</t>
  </si>
  <si>
    <t>18-21-319</t>
  </si>
  <si>
    <t>Urban Trns.Plan</t>
  </si>
  <si>
    <t>Pavement Materials</t>
  </si>
  <si>
    <t>Trans. Engg. Lab</t>
  </si>
  <si>
    <t>(El-I) CE 532</t>
  </si>
  <si>
    <t>CE 577 (El-II)</t>
  </si>
  <si>
    <t>1st Semester M. Tech.(Civil Geotech.Engg) Tabulation sheet,  November-December,2018</t>
  </si>
  <si>
    <t>18-21-402</t>
  </si>
  <si>
    <t>18-21-403</t>
  </si>
  <si>
    <t>18-21-404</t>
  </si>
  <si>
    <t>18-21-405</t>
  </si>
  <si>
    <t>18-21-406</t>
  </si>
  <si>
    <t>18-21-407</t>
  </si>
  <si>
    <t>18-21-409</t>
  </si>
  <si>
    <t>18-21-410</t>
  </si>
  <si>
    <t>18-21-411</t>
  </si>
  <si>
    <t>18-21-412</t>
  </si>
  <si>
    <t>18-21-413</t>
  </si>
  <si>
    <t>18-21-414</t>
  </si>
  <si>
    <t>18-21-415</t>
  </si>
  <si>
    <t>18-21-416</t>
  </si>
  <si>
    <t>18-21-417</t>
  </si>
  <si>
    <t>18-21-418</t>
  </si>
  <si>
    <t>Engg Behaviour of Rock/R Mech</t>
  </si>
  <si>
    <t>Soil Mech.Lab</t>
  </si>
  <si>
    <t>CE-577</t>
  </si>
  <si>
    <t>GIT(El-I)</t>
  </si>
  <si>
    <t>SPI 1st Sem</t>
  </si>
  <si>
    <t xml:space="preserve">                                                                            1st Semester M. Tech.( Structural Engg) Tabulation Sheet, November-December 2018</t>
  </si>
  <si>
    <t xml:space="preserve">   Total     </t>
  </si>
  <si>
    <t>18-21-501</t>
  </si>
  <si>
    <t>18-21-502</t>
  </si>
  <si>
    <t>18-21-503</t>
  </si>
  <si>
    <t>18-21-504</t>
  </si>
  <si>
    <t>18-21-505</t>
  </si>
  <si>
    <t>18-21-506</t>
  </si>
  <si>
    <t>18-21-508</t>
  </si>
  <si>
    <t>18-21-509</t>
  </si>
  <si>
    <t>18-21-510</t>
  </si>
  <si>
    <t>18-21-511</t>
  </si>
  <si>
    <t>18-21-512</t>
  </si>
  <si>
    <t>18-21-513</t>
  </si>
  <si>
    <t>18-21-514</t>
  </si>
  <si>
    <t>18-21-517</t>
  </si>
  <si>
    <t>18-21-518</t>
  </si>
  <si>
    <t>18-21-519</t>
  </si>
  <si>
    <t>Theory of Vibration</t>
  </si>
  <si>
    <t>CE- 530/5001</t>
  </si>
  <si>
    <t>CE 5002</t>
  </si>
  <si>
    <t>B &amp; D of RC Structure</t>
  </si>
  <si>
    <r>
      <t>El-I: CE 532/</t>
    </r>
    <r>
      <rPr>
        <b/>
        <i/>
        <sz val="11"/>
        <rFont val="Times New Roman"/>
        <family val="1"/>
      </rPr>
      <t>CE-526</t>
    </r>
  </si>
  <si>
    <t>18-21-516</t>
  </si>
  <si>
    <t>El-II: CE-580/CE-536</t>
  </si>
  <si>
    <t>BB</t>
  </si>
  <si>
    <t>AA</t>
  </si>
  <si>
    <t>AB</t>
  </si>
  <si>
    <t>BC</t>
  </si>
  <si>
    <t>CC</t>
  </si>
  <si>
    <t>DD</t>
  </si>
  <si>
    <t>CD</t>
  </si>
  <si>
    <t>F</t>
  </si>
  <si>
    <t>Extra Curriculum Activities-Yoga (Non Credit)-All Students are PP (Passed) except 18-21-514= NP(Not Passed)</t>
  </si>
  <si>
    <t>Extra Curriculum Activities-Yoga (Non Credit)-All Students are PP (Passed).</t>
  </si>
  <si>
    <t>Extra Curriculum Activities-Yoga (Non Credit)-All Students are PP (Passed) except 18-21-203 &amp; 18-21-210 = NP(Not Passed).</t>
  </si>
  <si>
    <r>
      <t>ACT/</t>
    </r>
    <r>
      <rPr>
        <b/>
        <i/>
        <sz val="14"/>
        <rFont val="Times New Roman"/>
        <family val="1"/>
      </rPr>
      <t>NMDS</t>
    </r>
  </si>
  <si>
    <r>
      <t>AFE/</t>
    </r>
    <r>
      <rPr>
        <b/>
        <i/>
        <sz val="14"/>
        <rFont val="Times New Roman"/>
        <family val="1"/>
      </rPr>
      <t>SST</t>
    </r>
  </si>
  <si>
    <r>
      <rPr>
        <b/>
        <sz val="12"/>
        <rFont val="Calibri"/>
        <family val="2"/>
      </rPr>
      <t xml:space="preserve">(El- I) </t>
    </r>
    <r>
      <rPr>
        <sz val="12"/>
        <rFont val="Calibri"/>
        <family val="2"/>
      </rPr>
      <t>: 1. CE-532- Advance Concrete Technology (Normal) &amp;</t>
    </r>
    <r>
      <rPr>
        <i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CE-526-Numerical Methods for Dynamical Systems  (Bold &amp; Italic)</t>
    </r>
    <r>
      <rPr>
        <sz val="12"/>
        <rFont val="Calibri"/>
        <family val="2"/>
      </rPr>
      <t>.</t>
    </r>
  </si>
  <si>
    <r>
      <rPr>
        <b/>
        <sz val="12"/>
        <rFont val="Calibri"/>
        <family val="2"/>
      </rPr>
      <t>(El-ll)</t>
    </r>
    <r>
      <rPr>
        <sz val="12"/>
        <rFont val="Calibri"/>
        <family val="2"/>
      </rPr>
      <t xml:space="preserve"> : 1. CE-580- Advance Foundation Engineering (Normal) &amp; </t>
    </r>
    <r>
      <rPr>
        <b/>
        <i/>
        <sz val="12"/>
        <rFont val="Calibri"/>
        <family val="2"/>
      </rPr>
      <t>CE-536- Soil Structure Interaction (Bold &amp; Italic).</t>
    </r>
  </si>
  <si>
    <r>
      <t xml:space="preserve">1.CE-577-Ground Improvement Techniques. </t>
    </r>
    <r>
      <rPr>
        <b/>
        <sz val="13"/>
        <rFont val="Calibri"/>
        <family val="2"/>
      </rPr>
      <t>(El-l)</t>
    </r>
    <r>
      <rPr>
        <sz val="13"/>
        <rFont val="Calibri"/>
        <family val="2"/>
      </rPr>
      <t xml:space="preserve">.  2. CE-534-Geotechnical Earthquake Engineering. </t>
    </r>
    <r>
      <rPr>
        <b/>
        <sz val="13"/>
        <rFont val="Calibri"/>
        <family val="2"/>
      </rPr>
      <t>(El-ll)</t>
    </r>
    <r>
      <rPr>
        <sz val="13"/>
        <rFont val="Calibri"/>
        <family val="2"/>
      </rPr>
      <t>.</t>
    </r>
  </si>
  <si>
    <r>
      <t xml:space="preserve">1. CE-532- Advanced Concrete Technology </t>
    </r>
    <r>
      <rPr>
        <b/>
        <sz val="12"/>
        <color theme="1"/>
        <rFont val="Calibri"/>
        <family val="2"/>
        <scheme val="minor"/>
      </rPr>
      <t xml:space="preserve">(EL-I).    </t>
    </r>
    <r>
      <rPr>
        <sz val="12"/>
        <color theme="1"/>
        <rFont val="Calibri"/>
        <family val="2"/>
        <scheme val="minor"/>
      </rPr>
      <t xml:space="preserve">2. CE-577- Ground Improvement Techniques </t>
    </r>
    <r>
      <rPr>
        <b/>
        <sz val="12"/>
        <color theme="1"/>
        <rFont val="Calibri"/>
        <family val="2"/>
        <scheme val="minor"/>
      </rPr>
      <t>(El-ll).</t>
    </r>
  </si>
  <si>
    <r>
      <t>GTEE/</t>
    </r>
    <r>
      <rPr>
        <b/>
        <i/>
        <sz val="16"/>
        <rFont val="Times New Roman"/>
        <family val="1"/>
      </rPr>
      <t>SSI</t>
    </r>
  </si>
  <si>
    <r>
      <t xml:space="preserve">1. CE- 526-Numerical Methods for Dynamical Systems.   2.  CE-530/5001- Advanced Structural Analysis </t>
    </r>
    <r>
      <rPr>
        <b/>
        <sz val="10"/>
        <color theme="1"/>
        <rFont val="Calibri"/>
        <family val="2"/>
        <scheme val="minor"/>
      </rPr>
      <t>(El-I)</t>
    </r>
    <r>
      <rPr>
        <sz val="10"/>
        <color theme="1"/>
        <rFont val="Calibri"/>
        <family val="2"/>
        <scheme val="minor"/>
      </rPr>
      <t xml:space="preserve">. 3. CE-534- Geotechnical Earthquake Engg. </t>
    </r>
    <r>
      <rPr>
        <b/>
        <sz val="10"/>
        <color theme="1"/>
        <rFont val="Calibri"/>
        <family val="2"/>
        <scheme val="minor"/>
      </rPr>
      <t xml:space="preserve">( El-II) </t>
    </r>
    <r>
      <rPr>
        <sz val="10"/>
        <color theme="1"/>
        <rFont val="Calibri"/>
        <family val="2"/>
        <scheme val="minor"/>
      </rPr>
      <t>-Normal.</t>
    </r>
    <r>
      <rPr>
        <b/>
        <sz val="10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4. </t>
    </r>
    <r>
      <rPr>
        <i/>
        <sz val="10"/>
        <color theme="1"/>
        <rFont val="Calibri"/>
        <family val="2"/>
        <scheme val="minor"/>
      </rPr>
      <t xml:space="preserve">CE-536- Soil Structure Interaction. </t>
    </r>
    <r>
      <rPr>
        <b/>
        <sz val="10"/>
        <color theme="1"/>
        <rFont val="Calibri"/>
        <family val="2"/>
        <scheme val="minor"/>
      </rPr>
      <t xml:space="preserve">(El-ll)- </t>
    </r>
    <r>
      <rPr>
        <i/>
        <sz val="10"/>
        <color theme="1"/>
        <rFont val="Calibri"/>
        <family val="2"/>
        <scheme val="minor"/>
      </rPr>
      <t>Bold &amp; Italic.</t>
    </r>
    <r>
      <rPr>
        <b/>
        <i/>
        <sz val="10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</si>
  <si>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                       WATER RESOURCES ENGINEERING</t>
  </si>
  <si>
    <t xml:space="preserve">                                                                                              National Institute of Technology, Silchar </t>
  </si>
  <si>
    <t>SPI       1ST SEM</t>
  </si>
  <si>
    <r>
      <t xml:space="preserve">1.CE 5503- Project Appraisal and System Analysis 2.CE 5542- Watershed Management </t>
    </r>
    <r>
      <rPr>
        <b/>
        <sz val="12"/>
        <color theme="1"/>
        <rFont val="Calibri"/>
        <family val="2"/>
        <scheme val="minor"/>
      </rPr>
      <t>(El-II)</t>
    </r>
    <r>
      <rPr>
        <sz val="12"/>
        <color theme="1"/>
        <rFont val="Calibri"/>
        <family val="2"/>
        <scheme val="minor"/>
      </rPr>
      <t xml:space="preserve"> 3.CE--5522-Open Channel Flow </t>
    </r>
    <r>
      <rPr>
        <b/>
        <sz val="12"/>
        <color theme="1"/>
        <rFont val="Calibri"/>
        <family val="2"/>
        <scheme val="minor"/>
      </rPr>
      <t>(El-I).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</si>
</sst>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4"/>
      <name val="Calibri"/>
      <family val="2"/>
    </font>
    <font>
      <sz val="11"/>
      <name val="Arial"/>
      <family val="2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</font>
    <font>
      <b/>
      <i/>
      <sz val="11"/>
      <name val="Times New Roman"/>
      <family val="1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6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i/>
      <sz val="16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Berlin Sans FB Demi"/>
      <family val="2"/>
    </font>
    <font>
      <b/>
      <sz val="11"/>
      <name val="Berlin Sans FB Demi"/>
      <family val="2"/>
    </font>
    <font>
      <sz val="11"/>
      <name val="Berlin Sans FB Demi"/>
      <family val="2"/>
    </font>
    <font>
      <b/>
      <sz val="12"/>
      <name val="Berlin Sans FB Demi"/>
      <family val="2"/>
    </font>
    <font>
      <sz val="12"/>
      <name val="Berlin Sans FB Demi"/>
      <family val="2"/>
    </font>
    <font>
      <sz val="14"/>
      <name val="Berlin Sans FB Demi"/>
      <family val="2"/>
    </font>
    <font>
      <b/>
      <sz val="16"/>
      <name val="Berlin Sans FB Demi"/>
      <family val="2"/>
    </font>
    <font>
      <sz val="16"/>
      <name val="Berlin Sans FB Demi"/>
      <family val="2"/>
    </font>
    <font>
      <sz val="8"/>
      <name val="Times New Roman"/>
      <family val="1"/>
    </font>
    <font>
      <b/>
      <sz val="12"/>
      <color theme="1"/>
      <name val="Calibri"/>
      <family val="2"/>
      <scheme val="minor"/>
    </font>
    <font>
      <b/>
      <sz val="18"/>
      <name val="Berlin Sans FB Demi"/>
      <family val="2"/>
    </font>
    <font>
      <sz val="18"/>
      <name val="Berlin Sans FB Demi"/>
      <family val="2"/>
    </font>
    <font>
      <b/>
      <i/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0"/>
      <color theme="1"/>
      <name val="Calibri"/>
      <family val="2"/>
      <scheme val="minor"/>
    </font>
    <font>
      <sz val="18"/>
      <name val="Times New Roman"/>
      <family val="1"/>
    </font>
    <font>
      <sz val="18"/>
      <name val="Calibri"/>
      <family val="2"/>
    </font>
    <font>
      <b/>
      <sz val="18"/>
      <name val="Times New Roman"/>
      <family val="1"/>
    </font>
    <font>
      <sz val="18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0" xfId="0" applyAlignment="1"/>
    <xf numFmtId="0" fontId="12" fillId="0" borderId="0" xfId="0" applyFont="1"/>
    <xf numFmtId="0" fontId="13" fillId="0" borderId="0" xfId="0" applyFont="1" applyFill="1"/>
    <xf numFmtId="0" fontId="14" fillId="0" borderId="0" xfId="0" applyFont="1"/>
    <xf numFmtId="0" fontId="0" fillId="0" borderId="0" xfId="0" applyFont="1" applyAlignment="1"/>
    <xf numFmtId="0" fontId="0" fillId="0" borderId="0" xfId="0" applyFill="1"/>
    <xf numFmtId="0" fontId="0" fillId="0" borderId="0" xfId="0" applyAlignment="1"/>
    <xf numFmtId="0" fontId="0" fillId="0" borderId="0" xfId="0" applyFont="1" applyAlignment="1"/>
    <xf numFmtId="0" fontId="8" fillId="0" borderId="4" xfId="0" applyFont="1" applyBorder="1"/>
    <xf numFmtId="0" fontId="18" fillId="0" borderId="0" xfId="0" applyFont="1"/>
    <xf numFmtId="0" fontId="18" fillId="0" borderId="0" xfId="0" applyFont="1" applyFill="1"/>
    <xf numFmtId="0" fontId="18" fillId="0" borderId="0" xfId="0" applyFont="1" applyAlignment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19" fillId="0" borderId="9" xfId="0" applyNumberFormat="1" applyFont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/>
    <xf numFmtId="0" fontId="26" fillId="0" borderId="0" xfId="0" applyFont="1"/>
    <xf numFmtId="0" fontId="27" fillId="0" borderId="0" xfId="0" applyFont="1"/>
    <xf numFmtId="0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7" xfId="0" applyBorder="1"/>
    <xf numFmtId="0" fontId="3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8" fillId="0" borderId="6" xfId="0" applyFont="1" applyBorder="1"/>
    <xf numFmtId="0" fontId="9" fillId="0" borderId="7" xfId="0" applyFont="1" applyBorder="1" applyAlignment="1">
      <alignment horizontal="center" vertical="center"/>
    </xf>
    <xf numFmtId="0" fontId="19" fillId="2" borderId="9" xfId="0" applyNumberFormat="1" applyFont="1" applyFill="1" applyBorder="1" applyAlignment="1">
      <alignment horizontal="center" vertical="center"/>
    </xf>
    <xf numFmtId="2" fontId="21" fillId="2" borderId="2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Alignment="1"/>
    <xf numFmtId="0" fontId="24" fillId="0" borderId="0" xfId="0" applyFont="1" applyAlignment="1"/>
    <xf numFmtId="0" fontId="5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0" xfId="0" applyAlignment="1"/>
    <xf numFmtId="0" fontId="34" fillId="0" borderId="1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0" fillId="0" borderId="33" xfId="0" applyFont="1" applyBorder="1" applyAlignment="1"/>
    <xf numFmtId="0" fontId="31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3" fillId="0" borderId="2" xfId="0" applyFont="1" applyBorder="1" applyAlignment="1"/>
    <xf numFmtId="0" fontId="33" fillId="0" borderId="3" xfId="0" applyFont="1" applyBorder="1" applyAlignment="1"/>
    <xf numFmtId="0" fontId="39" fillId="0" borderId="5" xfId="0" applyFont="1" applyBorder="1" applyAlignment="1">
      <alignment horizontal="center" vertical="center"/>
    </xf>
    <xf numFmtId="0" fontId="36" fillId="0" borderId="2" xfId="0" applyFont="1" applyBorder="1" applyAlignment="1"/>
    <xf numFmtId="0" fontId="36" fillId="0" borderId="3" xfId="0" applyFont="1" applyBorder="1" applyAlignment="1"/>
    <xf numFmtId="0" fontId="36" fillId="0" borderId="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7" fillId="0" borderId="1" xfId="0" applyFont="1" applyBorder="1" applyAlignment="1">
      <alignment horizontal="left" vertical="center"/>
    </xf>
    <xf numFmtId="0" fontId="38" fillId="0" borderId="2" xfId="0" applyFont="1" applyBorder="1" applyAlignment="1">
      <alignment horizontal="left"/>
    </xf>
    <xf numFmtId="0" fontId="38" fillId="0" borderId="3" xfId="0" applyFont="1" applyBorder="1" applyAlignment="1">
      <alignment horizontal="left"/>
    </xf>
    <xf numFmtId="0" fontId="38" fillId="0" borderId="2" xfId="0" applyFont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top" wrapText="1"/>
    </xf>
    <xf numFmtId="0" fontId="7" fillId="2" borderId="9" xfId="0" applyNumberFormat="1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0" fillId="0" borderId="0" xfId="0" applyFont="1" applyAlignment="1"/>
    <xf numFmtId="0" fontId="15" fillId="0" borderId="0" xfId="0" applyFont="1" applyFill="1" applyBorder="1" applyAlignment="1">
      <alignment horizontal="left" vertical="top" wrapText="1"/>
    </xf>
    <xf numFmtId="0" fontId="40" fillId="0" borderId="0" xfId="0" applyFont="1" applyAlignment="1">
      <alignment horizontal="center"/>
    </xf>
    <xf numFmtId="0" fontId="50" fillId="2" borderId="30" xfId="0" applyNumberFormat="1" applyFont="1" applyFill="1" applyBorder="1" applyAlignment="1">
      <alignment horizontal="center" vertical="center"/>
    </xf>
    <xf numFmtId="0" fontId="51" fillId="2" borderId="31" xfId="0" applyFont="1" applyFill="1" applyBorder="1" applyAlignment="1">
      <alignment horizontal="center" vertical="top" wrapText="1"/>
    </xf>
    <xf numFmtId="0" fontId="50" fillId="2" borderId="43" xfId="0" applyNumberFormat="1" applyFont="1" applyFill="1" applyBorder="1" applyAlignment="1">
      <alignment horizontal="center" vertical="center" wrapText="1"/>
    </xf>
    <xf numFmtId="0" fontId="50" fillId="2" borderId="11" xfId="0" applyNumberFormat="1" applyFont="1" applyFill="1" applyBorder="1" applyAlignment="1">
      <alignment horizontal="center" vertical="center"/>
    </xf>
    <xf numFmtId="0" fontId="50" fillId="2" borderId="9" xfId="0" applyNumberFormat="1" applyFont="1" applyFill="1" applyBorder="1" applyAlignment="1">
      <alignment horizontal="center" vertical="center"/>
    </xf>
    <xf numFmtId="2" fontId="52" fillId="2" borderId="22" xfId="0" applyNumberFormat="1" applyFont="1" applyFill="1" applyBorder="1" applyAlignment="1">
      <alignment horizontal="center" vertical="center"/>
    </xf>
    <xf numFmtId="0" fontId="53" fillId="0" borderId="26" xfId="0" applyFont="1" applyBorder="1" applyAlignment="1">
      <alignment horizontal="center"/>
    </xf>
    <xf numFmtId="0" fontId="50" fillId="0" borderId="29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top" wrapText="1"/>
    </xf>
    <xf numFmtId="0" fontId="50" fillId="0" borderId="17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1" fillId="0" borderId="31" xfId="0" applyFont="1" applyBorder="1" applyAlignment="1">
      <alignment horizontal="center" vertical="top" wrapText="1"/>
    </xf>
    <xf numFmtId="0" fontId="50" fillId="0" borderId="17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20" fillId="0" borderId="0" xfId="0" applyFont="1" applyBorder="1" applyAlignment="1">
      <alignment vertical="top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/>
    </xf>
    <xf numFmtId="0" fontId="55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/>
    </xf>
    <xf numFmtId="0" fontId="55" fillId="0" borderId="6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/>
    </xf>
    <xf numFmtId="0" fontId="57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/>
    </xf>
    <xf numFmtId="0" fontId="57" fillId="0" borderId="6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7" fillId="0" borderId="7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/>
    <xf numFmtId="0" fontId="58" fillId="0" borderId="0" xfId="0" applyFont="1" applyFill="1" applyBorder="1" applyAlignment="1">
      <alignment horizontal="left"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2" fillId="0" borderId="2" xfId="0" applyFont="1" applyBorder="1"/>
    <xf numFmtId="0" fontId="42" fillId="0" borderId="3" xfId="0" applyFont="1" applyBorder="1"/>
    <xf numFmtId="0" fontId="42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22" xfId="0" applyFont="1" applyBorder="1" applyAlignment="1">
      <alignment horizontal="center"/>
    </xf>
    <xf numFmtId="0" fontId="20" fillId="0" borderId="38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Alignment="1"/>
    <xf numFmtId="0" fontId="40" fillId="0" borderId="33" xfId="0" applyFont="1" applyBorder="1" applyAlignment="1">
      <alignment vertical="center"/>
    </xf>
    <xf numFmtId="0" fontId="25" fillId="0" borderId="0" xfId="0" applyFont="1" applyAlignment="1">
      <alignment horizontal="left"/>
    </xf>
    <xf numFmtId="0" fontId="40" fillId="0" borderId="0" xfId="0" applyFont="1"/>
    <xf numFmtId="0" fontId="37" fillId="0" borderId="2" xfId="0" applyFont="1" applyBorder="1" applyAlignment="1">
      <alignment horizontal="left" vertical="center"/>
    </xf>
    <xf numFmtId="0" fontId="19" fillId="0" borderId="28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/>
    </xf>
    <xf numFmtId="0" fontId="19" fillId="0" borderId="37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/>
    </xf>
    <xf numFmtId="2" fontId="21" fillId="0" borderId="38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19" fillId="0" borderId="36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31" fillId="0" borderId="1" xfId="0" applyFont="1" applyBorder="1" applyAlignment="1"/>
    <xf numFmtId="0" fontId="40" fillId="0" borderId="0" xfId="0" applyFont="1" applyAlignment="1">
      <alignment vertical="center"/>
    </xf>
    <xf numFmtId="0" fontId="49" fillId="0" borderId="0" xfId="0" applyFont="1" applyAlignment="1"/>
    <xf numFmtId="0" fontId="19" fillId="2" borderId="14" xfId="0" applyNumberFormat="1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top" wrapText="1"/>
    </xf>
    <xf numFmtId="0" fontId="19" fillId="2" borderId="1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2" fillId="2" borderId="3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vertical="top" wrapText="1"/>
    </xf>
    <xf numFmtId="0" fontId="22" fillId="0" borderId="39" xfId="0" applyFont="1" applyBorder="1" applyAlignment="1">
      <alignment horizontal="center"/>
    </xf>
    <xf numFmtId="0" fontId="20" fillId="2" borderId="12" xfId="0" applyFont="1" applyFill="1" applyBorder="1" applyAlignment="1">
      <alignment horizontal="center" vertical="top" wrapText="1"/>
    </xf>
    <xf numFmtId="0" fontId="19" fillId="0" borderId="8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top" wrapText="1"/>
    </xf>
    <xf numFmtId="0" fontId="20" fillId="2" borderId="21" xfId="0" applyFont="1" applyFill="1" applyBorder="1" applyAlignment="1">
      <alignment horizontal="center" vertical="top" wrapText="1"/>
    </xf>
    <xf numFmtId="0" fontId="22" fillId="0" borderId="27" xfId="0" applyFont="1" applyBorder="1" applyAlignment="1">
      <alignment horizontal="center"/>
    </xf>
    <xf numFmtId="0" fontId="22" fillId="0" borderId="34" xfId="0" applyFont="1" applyBorder="1"/>
    <xf numFmtId="0" fontId="22" fillId="0" borderId="12" xfId="0" applyFont="1" applyBorder="1"/>
    <xf numFmtId="0" fontId="22" fillId="0" borderId="40" xfId="0" applyFont="1" applyBorder="1"/>
    <xf numFmtId="0" fontId="19" fillId="0" borderId="44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/>
    </xf>
    <xf numFmtId="0" fontId="37" fillId="0" borderId="3" xfId="0" applyFont="1" applyBorder="1" applyAlignment="1">
      <alignment horizontal="left" vertical="center"/>
    </xf>
    <xf numFmtId="0" fontId="2" fillId="0" borderId="4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2" workbookViewId="0">
      <selection activeCell="F33" sqref="F33"/>
    </sheetView>
  </sheetViews>
  <sheetFormatPr defaultRowHeight="15" x14ac:dyDescent="0.25"/>
  <cols>
    <col min="2" max="2" width="14.28515625" customWidth="1"/>
    <col min="3" max="3" width="10" customWidth="1"/>
    <col min="4" max="4" width="10.42578125" customWidth="1"/>
    <col min="5" max="5" width="10.140625" customWidth="1"/>
    <col min="6" max="7" width="10.28515625" customWidth="1"/>
    <col min="8" max="8" width="9.5703125" customWidth="1"/>
    <col min="9" max="11" width="10.28515625" customWidth="1"/>
    <col min="12" max="12" width="10.42578125" customWidth="1"/>
    <col min="13" max="13" width="10.28515625" customWidth="1"/>
    <col min="14" max="14" width="9.42578125" customWidth="1"/>
    <col min="15" max="15" width="10.28515625" customWidth="1"/>
    <col min="16" max="16" width="9.5703125" customWidth="1"/>
    <col min="17" max="17" width="10.7109375" customWidth="1"/>
    <col min="18" max="19" width="0.140625" hidden="1" customWidth="1"/>
    <col min="20" max="25" width="9.140625" hidden="1" customWidth="1"/>
    <col min="26" max="26" width="10" customWidth="1"/>
    <col min="27" max="27" width="0.28515625" hidden="1" customWidth="1"/>
  </cols>
  <sheetData>
    <row r="1" spans="1:30" ht="24" customHeight="1" thickTop="1" thickBot="1" x14ac:dyDescent="0.3">
      <c r="A1" s="103" t="s">
        <v>204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63"/>
      <c r="AA1" s="14"/>
    </row>
    <row r="2" spans="1:30" ht="21" thickTop="1" thickBot="1" x14ac:dyDescent="0.3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5"/>
      <c r="AA2" s="13"/>
    </row>
    <row r="3" spans="1:30" ht="21" thickTop="1" thickBot="1" x14ac:dyDescent="0.3">
      <c r="A3" s="103" t="s">
        <v>203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3"/>
      <c r="AB3" s="32"/>
    </row>
    <row r="4" spans="1:30" ht="20.25" thickTop="1" thickBot="1" x14ac:dyDescent="0.35">
      <c r="A4" s="82" t="s">
        <v>2</v>
      </c>
      <c r="B4" s="63" t="s">
        <v>3</v>
      </c>
      <c r="C4" s="78" t="s">
        <v>48</v>
      </c>
      <c r="D4" s="78"/>
      <c r="E4" s="78" t="s">
        <v>49</v>
      </c>
      <c r="F4" s="78"/>
      <c r="G4" s="78" t="s">
        <v>50</v>
      </c>
      <c r="H4" s="78"/>
      <c r="I4" s="78" t="s">
        <v>64</v>
      </c>
      <c r="J4" s="78"/>
      <c r="K4" s="80" t="s">
        <v>51</v>
      </c>
      <c r="L4" s="81"/>
      <c r="M4" s="78" t="s">
        <v>88</v>
      </c>
      <c r="N4" s="78"/>
      <c r="O4" s="264" t="s">
        <v>7</v>
      </c>
      <c r="P4" s="82" t="s">
        <v>8</v>
      </c>
      <c r="Q4" s="85" t="s">
        <v>205</v>
      </c>
      <c r="R4" s="12"/>
      <c r="S4" s="10"/>
      <c r="T4" s="10"/>
      <c r="U4" s="10"/>
      <c r="V4" s="10"/>
      <c r="W4" s="10"/>
      <c r="X4" s="10"/>
      <c r="Y4" s="10"/>
      <c r="Z4" s="72" t="s">
        <v>67</v>
      </c>
    </row>
    <row r="5" spans="1:30" ht="16.5" customHeight="1" thickTop="1" thickBot="1" x14ac:dyDescent="0.35">
      <c r="A5" s="83"/>
      <c r="B5" s="62"/>
      <c r="C5" s="63" t="s">
        <v>33</v>
      </c>
      <c r="D5" s="63"/>
      <c r="E5" s="63" t="s">
        <v>34</v>
      </c>
      <c r="F5" s="63"/>
      <c r="G5" s="88" t="s">
        <v>35</v>
      </c>
      <c r="H5" s="88"/>
      <c r="I5" s="88" t="s">
        <v>87</v>
      </c>
      <c r="J5" s="88"/>
      <c r="K5" s="67" t="s">
        <v>36</v>
      </c>
      <c r="L5" s="68"/>
      <c r="M5" s="56" t="s">
        <v>89</v>
      </c>
      <c r="N5" s="57"/>
      <c r="O5" s="265" t="s">
        <v>10</v>
      </c>
      <c r="P5" s="83"/>
      <c r="Q5" s="86"/>
      <c r="R5" s="10"/>
      <c r="S5" s="10"/>
      <c r="T5" s="10"/>
      <c r="U5" s="10"/>
      <c r="V5" s="10"/>
      <c r="W5" s="10"/>
      <c r="X5" s="10"/>
      <c r="Y5" s="10"/>
      <c r="Z5" s="73"/>
    </row>
    <row r="6" spans="1:30" ht="20.25" thickTop="1" thickBot="1" x14ac:dyDescent="0.35">
      <c r="A6" s="84"/>
      <c r="B6" s="62"/>
      <c r="C6" s="53" t="s">
        <v>10</v>
      </c>
      <c r="D6" s="53">
        <v>6</v>
      </c>
      <c r="E6" s="53" t="s">
        <v>10</v>
      </c>
      <c r="F6" s="53">
        <v>6</v>
      </c>
      <c r="G6" s="53" t="s">
        <v>10</v>
      </c>
      <c r="H6" s="53">
        <v>6</v>
      </c>
      <c r="I6" s="53" t="s">
        <v>10</v>
      </c>
      <c r="J6" s="53">
        <v>2</v>
      </c>
      <c r="K6" s="53" t="s">
        <v>10</v>
      </c>
      <c r="L6" s="53">
        <v>6</v>
      </c>
      <c r="M6" s="53" t="s">
        <v>10</v>
      </c>
      <c r="N6" s="53">
        <v>6</v>
      </c>
      <c r="O6" s="266" t="s">
        <v>46</v>
      </c>
      <c r="P6" s="84"/>
      <c r="Q6" s="86"/>
      <c r="R6" s="10"/>
      <c r="S6" s="10"/>
      <c r="T6" s="10"/>
      <c r="U6" s="10"/>
      <c r="V6" s="10"/>
      <c r="W6" s="10"/>
      <c r="X6" s="10"/>
      <c r="Y6" s="10"/>
      <c r="Z6" s="74"/>
    </row>
    <row r="7" spans="1:30" ht="22.5" thickTop="1" thickBot="1" x14ac:dyDescent="0.4">
      <c r="A7" s="245">
        <v>1</v>
      </c>
      <c r="B7" s="246" t="s">
        <v>71</v>
      </c>
      <c r="C7" s="247" t="s">
        <v>186</v>
      </c>
      <c r="D7" s="38">
        <f t="shared" ref="D7:D18" si="0">IF(C7="AA",10, IF(C7="AB",9, IF(C7="BB",8, IF(C7="BC",7,IF(C7="CC",6, IF(C7="CD",5, IF(C7="DD",4,IF(C7="F",0))))))))</f>
        <v>9</v>
      </c>
      <c r="E7" s="38" t="s">
        <v>184</v>
      </c>
      <c r="F7" s="38">
        <f t="shared" ref="F7:F18" si="1">IF(E7="AA",10, IF(E7="AB",9, IF(E7="BB",8, IF(E7="BC",7,IF(E7="CC",6, IF(E7="CD",5, IF(E7="DD",4,IF(E7="F",0))))))))</f>
        <v>8</v>
      </c>
      <c r="G7" s="38" t="s">
        <v>184</v>
      </c>
      <c r="H7" s="38">
        <f t="shared" ref="H7" si="2">IF(G7="AA",10, IF(G7="AB",9, IF(G7="BB",8, IF(G7="BC",7,IF(G7="CC",6, IF(G7="CD",5, IF(G7="DD",4,IF(G7="F",0))))))))</f>
        <v>8</v>
      </c>
      <c r="I7" s="38" t="s">
        <v>184</v>
      </c>
      <c r="J7" s="38">
        <f t="shared" ref="J7" si="3">IF(I7="AA",10, IF(I7="AB",9, IF(I7="BB",8, IF(I7="BC",7,IF(I7="CC",6, IF(I7="CD",5, IF(I7="DD",4,IF(I7="F",0))))))))</f>
        <v>8</v>
      </c>
      <c r="K7" s="38" t="s">
        <v>188</v>
      </c>
      <c r="L7" s="38">
        <f t="shared" ref="L7:L18" si="4">IF(K7="AA",10, IF(K7="AB",9, IF(K7="BB",8, IF(K7="BC",7,IF(K7="CC",6, IF(K7="CD",5, IF(K7="DD",4,IF(K7="F",0))))))))</f>
        <v>6</v>
      </c>
      <c r="M7" s="38" t="s">
        <v>184</v>
      </c>
      <c r="N7" s="38">
        <f t="shared" ref="N7:N18" si="5">IF(M7="AA",10, IF(M7="AB",9, IF(M7="BB",8, IF(M7="BC",7,IF(M7="CC",6, IF(M7="CD",5, IF(M7="DD",4,IF(M7="F",0))))))))</f>
        <v>8</v>
      </c>
      <c r="O7" s="38">
        <v>32</v>
      </c>
      <c r="P7" s="38">
        <f>(D7*6+F7*6+H7*6+J7*2+L7*6+N7*6)</f>
        <v>250</v>
      </c>
      <c r="Q7" s="39">
        <f t="shared" ref="Q7" si="6">P7/O7</f>
        <v>7.8125</v>
      </c>
      <c r="R7" s="248"/>
      <c r="S7" s="248"/>
      <c r="T7" s="248"/>
      <c r="U7" s="248"/>
      <c r="V7" s="248"/>
      <c r="W7" s="248"/>
      <c r="X7" s="248"/>
      <c r="Y7" s="248"/>
      <c r="Z7" s="249" t="str">
        <f t="shared" ref="Z7:Z18" si="7">IF(Q7&lt;6,"***", IF(Q7&gt;=6," -" ))</f>
        <v xml:space="preserve"> -</v>
      </c>
      <c r="AC7" t="s">
        <v>24</v>
      </c>
      <c r="AD7" t="s">
        <v>24</v>
      </c>
    </row>
    <row r="8" spans="1:30" ht="22.5" thickTop="1" thickBot="1" x14ac:dyDescent="0.4">
      <c r="A8" s="218">
        <v>2</v>
      </c>
      <c r="B8" s="250" t="s">
        <v>72</v>
      </c>
      <c r="C8" s="217" t="s">
        <v>186</v>
      </c>
      <c r="D8" s="17">
        <f t="shared" si="0"/>
        <v>9</v>
      </c>
      <c r="E8" s="17" t="s">
        <v>185</v>
      </c>
      <c r="F8" s="17">
        <f t="shared" si="1"/>
        <v>10</v>
      </c>
      <c r="G8" s="17" t="s">
        <v>186</v>
      </c>
      <c r="H8" s="17">
        <f t="shared" ref="H8:H18" si="8">IF(G8="AA",10, IF(G8="AB",9, IF(G8="BB",8, IF(G8="BC",7,IF(G8="CC",6, IF(G8="CD",5, IF(G8="DD",4,IF(G8="F",0))))))))</f>
        <v>9</v>
      </c>
      <c r="I8" s="17" t="s">
        <v>184</v>
      </c>
      <c r="J8" s="17">
        <f t="shared" ref="J8:J18" si="9">IF(I8="AA",10, IF(I8="AB",9, IF(I8="BB",8, IF(I8="BC",7,IF(I8="CC",6, IF(I8="CD",5, IF(I8="DD",4,IF(I8="F",0))))))))</f>
        <v>8</v>
      </c>
      <c r="K8" s="17" t="s">
        <v>186</v>
      </c>
      <c r="L8" s="17">
        <f t="shared" si="4"/>
        <v>9</v>
      </c>
      <c r="M8" s="17" t="s">
        <v>184</v>
      </c>
      <c r="N8" s="17">
        <f t="shared" si="5"/>
        <v>8</v>
      </c>
      <c r="O8" s="17">
        <v>32</v>
      </c>
      <c r="P8" s="17">
        <f t="shared" ref="P8:P18" si="10">(D8*6+F8*6+H8*6+J8*2+L8*6+N8*6)</f>
        <v>286</v>
      </c>
      <c r="Q8" s="19">
        <f t="shared" ref="Q8:Q18" si="11">P8/O8</f>
        <v>8.9375</v>
      </c>
      <c r="R8" s="212"/>
      <c r="S8" s="212"/>
      <c r="T8" s="212"/>
      <c r="U8" s="212"/>
      <c r="V8" s="212"/>
      <c r="W8" s="212"/>
      <c r="X8" s="212"/>
      <c r="Y8" s="212"/>
      <c r="Z8" s="251" t="str">
        <f t="shared" si="7"/>
        <v xml:space="preserve"> -</v>
      </c>
      <c r="AC8" t="s">
        <v>24</v>
      </c>
    </row>
    <row r="9" spans="1:30" ht="22.5" thickTop="1" thickBot="1" x14ac:dyDescent="0.4">
      <c r="A9" s="240">
        <v>3</v>
      </c>
      <c r="B9" s="252" t="s">
        <v>73</v>
      </c>
      <c r="C9" s="217" t="s">
        <v>186</v>
      </c>
      <c r="D9" s="17">
        <f t="shared" ref="D9:D16" si="12">IF(C9="AA",10, IF(C9="AB",9, IF(C9="BB",8, IF(C9="BC",7,IF(C9="CC",6, IF(C9="CD",5, IF(C9="DD",4,IF(C9="F",0))))))))</f>
        <v>9</v>
      </c>
      <c r="E9" s="17" t="s">
        <v>184</v>
      </c>
      <c r="F9" s="17">
        <f t="shared" ref="F9:F16" si="13">IF(E9="AA",10, IF(E9="AB",9, IF(E9="BB",8, IF(E9="BC",7,IF(E9="CC",6, IF(E9="CD",5, IF(E9="DD",4,IF(E9="F",0))))))))</f>
        <v>8</v>
      </c>
      <c r="G9" s="17" t="s">
        <v>184</v>
      </c>
      <c r="H9" s="17">
        <f t="shared" si="8"/>
        <v>8</v>
      </c>
      <c r="I9" s="17" t="s">
        <v>185</v>
      </c>
      <c r="J9" s="17">
        <f t="shared" ref="J9:J16" si="14">IF(I9="AA",10, IF(I9="AB",9, IF(I9="BB",8, IF(I9="BC",7,IF(I9="CC",6, IF(I9="CD",5, IF(I9="DD",4,IF(I9="F",0))))))))</f>
        <v>10</v>
      </c>
      <c r="K9" s="17" t="s">
        <v>190</v>
      </c>
      <c r="L9" s="17">
        <f t="shared" ref="L9:L16" si="15">IF(K9="AA",10, IF(K9="AB",9, IF(K9="BB",8, IF(K9="BC",7,IF(K9="CC",6, IF(K9="CD",5, IF(K9="DD",4,IF(K9="F",0))))))))</f>
        <v>5</v>
      </c>
      <c r="M9" s="17" t="s">
        <v>186</v>
      </c>
      <c r="N9" s="17">
        <f t="shared" ref="N9:N16" si="16">IF(M9="AA",10, IF(M9="AB",9, IF(M9="BB",8, IF(M9="BC",7,IF(M9="CC",6, IF(M9="CD",5, IF(M9="DD",4,IF(M9="F",0))))))))</f>
        <v>9</v>
      </c>
      <c r="O9" s="17">
        <v>32</v>
      </c>
      <c r="P9" s="17">
        <f t="shared" si="10"/>
        <v>254</v>
      </c>
      <c r="Q9" s="19">
        <f t="shared" si="11"/>
        <v>7.9375</v>
      </c>
      <c r="R9" s="212"/>
      <c r="S9" s="212"/>
      <c r="T9" s="212"/>
      <c r="U9" s="212"/>
      <c r="V9" s="212"/>
      <c r="W9" s="212"/>
      <c r="X9" s="212"/>
      <c r="Y9" s="212"/>
      <c r="Z9" s="251" t="str">
        <f t="shared" si="7"/>
        <v xml:space="preserve"> -</v>
      </c>
    </row>
    <row r="10" spans="1:30" ht="22.5" thickTop="1" thickBot="1" x14ac:dyDescent="0.4">
      <c r="A10" s="253">
        <v>4</v>
      </c>
      <c r="B10" s="250" t="s">
        <v>74</v>
      </c>
      <c r="C10" s="217" t="s">
        <v>184</v>
      </c>
      <c r="D10" s="17">
        <f t="shared" si="12"/>
        <v>8</v>
      </c>
      <c r="E10" s="17" t="s">
        <v>184</v>
      </c>
      <c r="F10" s="17">
        <f t="shared" si="13"/>
        <v>8</v>
      </c>
      <c r="G10" s="17" t="s">
        <v>184</v>
      </c>
      <c r="H10" s="17">
        <f t="shared" si="8"/>
        <v>8</v>
      </c>
      <c r="I10" s="17" t="s">
        <v>186</v>
      </c>
      <c r="J10" s="17">
        <f t="shared" si="14"/>
        <v>9</v>
      </c>
      <c r="K10" s="17" t="s">
        <v>187</v>
      </c>
      <c r="L10" s="17">
        <f t="shared" si="15"/>
        <v>7</v>
      </c>
      <c r="M10" s="17" t="s">
        <v>184</v>
      </c>
      <c r="N10" s="17">
        <f t="shared" si="16"/>
        <v>8</v>
      </c>
      <c r="O10" s="17">
        <v>32</v>
      </c>
      <c r="P10" s="17">
        <f t="shared" si="10"/>
        <v>252</v>
      </c>
      <c r="Q10" s="19">
        <f t="shared" si="11"/>
        <v>7.875</v>
      </c>
      <c r="R10" s="212"/>
      <c r="S10" s="212"/>
      <c r="T10" s="212"/>
      <c r="U10" s="212"/>
      <c r="V10" s="212"/>
      <c r="W10" s="212"/>
      <c r="X10" s="212"/>
      <c r="Y10" s="212"/>
      <c r="Z10" s="213" t="str">
        <f t="shared" si="7"/>
        <v xml:space="preserve"> -</v>
      </c>
    </row>
    <row r="11" spans="1:30" ht="22.5" thickTop="1" thickBot="1" x14ac:dyDescent="0.4">
      <c r="A11" s="253">
        <v>5</v>
      </c>
      <c r="B11" s="252" t="s">
        <v>75</v>
      </c>
      <c r="C11" s="217" t="s">
        <v>184</v>
      </c>
      <c r="D11" s="17">
        <f t="shared" si="12"/>
        <v>8</v>
      </c>
      <c r="E11" s="17" t="s">
        <v>185</v>
      </c>
      <c r="F11" s="17">
        <f t="shared" si="13"/>
        <v>10</v>
      </c>
      <c r="G11" s="17" t="s">
        <v>186</v>
      </c>
      <c r="H11" s="17">
        <f t="shared" si="8"/>
        <v>9</v>
      </c>
      <c r="I11" s="17" t="s">
        <v>186</v>
      </c>
      <c r="J11" s="17">
        <f t="shared" si="14"/>
        <v>9</v>
      </c>
      <c r="K11" s="17" t="s">
        <v>185</v>
      </c>
      <c r="L11" s="17">
        <f t="shared" si="15"/>
        <v>10</v>
      </c>
      <c r="M11" s="17" t="s">
        <v>187</v>
      </c>
      <c r="N11" s="17">
        <f t="shared" si="16"/>
        <v>7</v>
      </c>
      <c r="O11" s="17">
        <v>32</v>
      </c>
      <c r="P11" s="17">
        <f t="shared" si="10"/>
        <v>282</v>
      </c>
      <c r="Q11" s="19">
        <f t="shared" si="11"/>
        <v>8.8125</v>
      </c>
      <c r="R11" s="212"/>
      <c r="S11" s="212"/>
      <c r="T11" s="212"/>
      <c r="U11" s="212"/>
      <c r="V11" s="212"/>
      <c r="W11" s="212"/>
      <c r="X11" s="212"/>
      <c r="Y11" s="212"/>
      <c r="Z11" s="251" t="str">
        <f t="shared" si="7"/>
        <v xml:space="preserve"> -</v>
      </c>
    </row>
    <row r="12" spans="1:30" ht="22.5" thickTop="1" thickBot="1" x14ac:dyDescent="0.4">
      <c r="A12" s="240">
        <v>6</v>
      </c>
      <c r="B12" s="254" t="s">
        <v>76</v>
      </c>
      <c r="C12" s="231" t="s">
        <v>186</v>
      </c>
      <c r="D12" s="17">
        <f t="shared" si="12"/>
        <v>9</v>
      </c>
      <c r="E12" s="17" t="s">
        <v>185</v>
      </c>
      <c r="F12" s="17">
        <f t="shared" si="13"/>
        <v>10</v>
      </c>
      <c r="G12" s="17" t="s">
        <v>185</v>
      </c>
      <c r="H12" s="17">
        <f t="shared" si="8"/>
        <v>10</v>
      </c>
      <c r="I12" s="17" t="s">
        <v>185</v>
      </c>
      <c r="J12" s="17">
        <f t="shared" si="14"/>
        <v>10</v>
      </c>
      <c r="K12" s="17" t="s">
        <v>185</v>
      </c>
      <c r="L12" s="17">
        <f t="shared" si="15"/>
        <v>10</v>
      </c>
      <c r="M12" s="17" t="s">
        <v>186</v>
      </c>
      <c r="N12" s="17">
        <f t="shared" si="16"/>
        <v>9</v>
      </c>
      <c r="O12" s="17">
        <v>32</v>
      </c>
      <c r="P12" s="17">
        <f t="shared" si="10"/>
        <v>308</v>
      </c>
      <c r="Q12" s="19">
        <f t="shared" si="11"/>
        <v>9.625</v>
      </c>
      <c r="R12" s="212"/>
      <c r="S12" s="212"/>
      <c r="T12" s="212"/>
      <c r="U12" s="212"/>
      <c r="V12" s="212"/>
      <c r="W12" s="212"/>
      <c r="X12" s="212"/>
      <c r="Y12" s="212"/>
      <c r="Z12" s="251" t="str">
        <f t="shared" si="7"/>
        <v xml:space="preserve"> -</v>
      </c>
    </row>
    <row r="13" spans="1:30" ht="22.5" thickTop="1" thickBot="1" x14ac:dyDescent="0.4">
      <c r="A13" s="253">
        <v>7</v>
      </c>
      <c r="B13" s="255" t="s">
        <v>77</v>
      </c>
      <c r="C13" s="231" t="s">
        <v>187</v>
      </c>
      <c r="D13" s="17">
        <f t="shared" si="12"/>
        <v>7</v>
      </c>
      <c r="E13" s="17" t="s">
        <v>186</v>
      </c>
      <c r="F13" s="17">
        <f t="shared" si="13"/>
        <v>9</v>
      </c>
      <c r="G13" s="17" t="s">
        <v>187</v>
      </c>
      <c r="H13" s="17">
        <f t="shared" si="8"/>
        <v>7</v>
      </c>
      <c r="I13" s="17" t="s">
        <v>186</v>
      </c>
      <c r="J13" s="17">
        <f t="shared" si="14"/>
        <v>9</v>
      </c>
      <c r="K13" s="17" t="s">
        <v>187</v>
      </c>
      <c r="L13" s="17">
        <f t="shared" si="15"/>
        <v>7</v>
      </c>
      <c r="M13" s="17" t="s">
        <v>184</v>
      </c>
      <c r="N13" s="17">
        <f t="shared" si="16"/>
        <v>8</v>
      </c>
      <c r="O13" s="17">
        <v>32</v>
      </c>
      <c r="P13" s="17">
        <f t="shared" si="10"/>
        <v>246</v>
      </c>
      <c r="Q13" s="19">
        <f t="shared" si="11"/>
        <v>7.6875</v>
      </c>
      <c r="R13" s="212"/>
      <c r="S13" s="212"/>
      <c r="T13" s="212"/>
      <c r="U13" s="212"/>
      <c r="V13" s="212"/>
      <c r="W13" s="212"/>
      <c r="X13" s="212"/>
      <c r="Y13" s="212"/>
      <c r="Z13" s="213" t="str">
        <f t="shared" si="7"/>
        <v xml:space="preserve"> -</v>
      </c>
    </row>
    <row r="14" spans="1:30" ht="22.5" thickTop="1" thickBot="1" x14ac:dyDescent="0.4">
      <c r="A14" s="253">
        <v>8</v>
      </c>
      <c r="B14" s="250" t="s">
        <v>78</v>
      </c>
      <c r="C14" s="231" t="s">
        <v>187</v>
      </c>
      <c r="D14" s="17">
        <f t="shared" si="12"/>
        <v>7</v>
      </c>
      <c r="E14" s="17" t="s">
        <v>184</v>
      </c>
      <c r="F14" s="17">
        <f t="shared" si="13"/>
        <v>8</v>
      </c>
      <c r="G14" s="17" t="s">
        <v>187</v>
      </c>
      <c r="H14" s="17">
        <f t="shared" si="8"/>
        <v>7</v>
      </c>
      <c r="I14" s="17" t="s">
        <v>186</v>
      </c>
      <c r="J14" s="17">
        <f t="shared" si="14"/>
        <v>9</v>
      </c>
      <c r="K14" s="17" t="s">
        <v>189</v>
      </c>
      <c r="L14" s="17">
        <f t="shared" si="15"/>
        <v>4</v>
      </c>
      <c r="M14" s="17" t="s">
        <v>188</v>
      </c>
      <c r="N14" s="17">
        <f t="shared" si="16"/>
        <v>6</v>
      </c>
      <c r="O14" s="17">
        <v>32</v>
      </c>
      <c r="P14" s="17">
        <f t="shared" si="10"/>
        <v>210</v>
      </c>
      <c r="Q14" s="19">
        <f t="shared" si="11"/>
        <v>6.5625</v>
      </c>
      <c r="R14" s="212"/>
      <c r="S14" s="212"/>
      <c r="T14" s="212"/>
      <c r="U14" s="212"/>
      <c r="V14" s="212"/>
      <c r="W14" s="212"/>
      <c r="X14" s="212"/>
      <c r="Y14" s="212"/>
      <c r="Z14" s="251" t="str">
        <f t="shared" si="7"/>
        <v xml:space="preserve"> -</v>
      </c>
    </row>
    <row r="15" spans="1:30" ht="22.5" thickTop="1" thickBot="1" x14ac:dyDescent="0.4">
      <c r="A15" s="253">
        <v>9</v>
      </c>
      <c r="B15" s="252" t="s">
        <v>79</v>
      </c>
      <c r="C15" s="231" t="s">
        <v>186</v>
      </c>
      <c r="D15" s="17">
        <f t="shared" si="12"/>
        <v>9</v>
      </c>
      <c r="E15" s="17" t="s">
        <v>186</v>
      </c>
      <c r="F15" s="17">
        <f t="shared" si="13"/>
        <v>9</v>
      </c>
      <c r="G15" s="17" t="s">
        <v>184</v>
      </c>
      <c r="H15" s="17">
        <f t="shared" si="8"/>
        <v>8</v>
      </c>
      <c r="I15" s="17" t="s">
        <v>186</v>
      </c>
      <c r="J15" s="17">
        <f t="shared" si="14"/>
        <v>9</v>
      </c>
      <c r="K15" s="17" t="s">
        <v>190</v>
      </c>
      <c r="L15" s="17">
        <f t="shared" si="15"/>
        <v>5</v>
      </c>
      <c r="M15" s="17" t="s">
        <v>184</v>
      </c>
      <c r="N15" s="17">
        <f t="shared" si="16"/>
        <v>8</v>
      </c>
      <c r="O15" s="17">
        <v>32</v>
      </c>
      <c r="P15" s="17">
        <f t="shared" si="10"/>
        <v>252</v>
      </c>
      <c r="Q15" s="19">
        <f t="shared" si="11"/>
        <v>7.875</v>
      </c>
      <c r="R15" s="212"/>
      <c r="S15" s="212"/>
      <c r="T15" s="212"/>
      <c r="U15" s="212"/>
      <c r="V15" s="212"/>
      <c r="W15" s="212"/>
      <c r="X15" s="212"/>
      <c r="Y15" s="212"/>
      <c r="Z15" s="251" t="str">
        <f t="shared" si="7"/>
        <v xml:space="preserve"> -</v>
      </c>
    </row>
    <row r="16" spans="1:30" ht="22.5" thickTop="1" thickBot="1" x14ac:dyDescent="0.4">
      <c r="A16" s="240">
        <v>10</v>
      </c>
      <c r="B16" s="250" t="s">
        <v>80</v>
      </c>
      <c r="C16" s="231" t="s">
        <v>187</v>
      </c>
      <c r="D16" s="17">
        <f t="shared" si="12"/>
        <v>7</v>
      </c>
      <c r="E16" s="17" t="s">
        <v>186</v>
      </c>
      <c r="F16" s="17">
        <f t="shared" si="13"/>
        <v>9</v>
      </c>
      <c r="G16" s="17" t="s">
        <v>187</v>
      </c>
      <c r="H16" s="17">
        <f t="shared" si="8"/>
        <v>7</v>
      </c>
      <c r="I16" s="17" t="s">
        <v>186</v>
      </c>
      <c r="J16" s="17">
        <f t="shared" si="14"/>
        <v>9</v>
      </c>
      <c r="K16" s="17" t="s">
        <v>189</v>
      </c>
      <c r="L16" s="17">
        <f t="shared" si="15"/>
        <v>4</v>
      </c>
      <c r="M16" s="17" t="s">
        <v>187</v>
      </c>
      <c r="N16" s="17">
        <f t="shared" si="16"/>
        <v>7</v>
      </c>
      <c r="O16" s="17">
        <v>32</v>
      </c>
      <c r="P16" s="17">
        <f t="shared" si="10"/>
        <v>222</v>
      </c>
      <c r="Q16" s="19">
        <f t="shared" si="11"/>
        <v>6.9375</v>
      </c>
      <c r="R16" s="212"/>
      <c r="S16" s="212"/>
      <c r="T16" s="212"/>
      <c r="U16" s="212"/>
      <c r="V16" s="212"/>
      <c r="W16" s="212"/>
      <c r="X16" s="212"/>
      <c r="Y16" s="212"/>
      <c r="Z16" s="251" t="str">
        <f t="shared" si="7"/>
        <v xml:space="preserve"> -</v>
      </c>
    </row>
    <row r="17" spans="1:26" ht="22.5" thickTop="1" thickBot="1" x14ac:dyDescent="0.4">
      <c r="A17" s="253">
        <v>11</v>
      </c>
      <c r="B17" s="252" t="s">
        <v>81</v>
      </c>
      <c r="C17" s="217" t="s">
        <v>184</v>
      </c>
      <c r="D17" s="17">
        <f t="shared" si="0"/>
        <v>8</v>
      </c>
      <c r="E17" s="17" t="s">
        <v>184</v>
      </c>
      <c r="F17" s="17">
        <f t="shared" si="1"/>
        <v>8</v>
      </c>
      <c r="G17" s="17" t="s">
        <v>184</v>
      </c>
      <c r="H17" s="17">
        <f t="shared" si="8"/>
        <v>8</v>
      </c>
      <c r="I17" s="17" t="s">
        <v>185</v>
      </c>
      <c r="J17" s="17">
        <f t="shared" si="9"/>
        <v>10</v>
      </c>
      <c r="K17" s="17" t="s">
        <v>188</v>
      </c>
      <c r="L17" s="17">
        <f t="shared" si="4"/>
        <v>6</v>
      </c>
      <c r="M17" s="17" t="s">
        <v>187</v>
      </c>
      <c r="N17" s="17">
        <f t="shared" si="5"/>
        <v>7</v>
      </c>
      <c r="O17" s="17">
        <v>32</v>
      </c>
      <c r="P17" s="17">
        <f t="shared" si="10"/>
        <v>242</v>
      </c>
      <c r="Q17" s="19">
        <f t="shared" si="11"/>
        <v>7.5625</v>
      </c>
      <c r="R17" s="212"/>
      <c r="S17" s="212"/>
      <c r="T17" s="212"/>
      <c r="U17" s="212"/>
      <c r="V17" s="212"/>
      <c r="W17" s="212"/>
      <c r="X17" s="212"/>
      <c r="Y17" s="212"/>
      <c r="Z17" s="213" t="str">
        <f t="shared" si="7"/>
        <v xml:space="preserve"> -</v>
      </c>
    </row>
    <row r="18" spans="1:26" ht="22.5" thickTop="1" thickBot="1" x14ac:dyDescent="0.4">
      <c r="A18" s="253">
        <v>12</v>
      </c>
      <c r="B18" s="250" t="s">
        <v>82</v>
      </c>
      <c r="C18" s="236" t="s">
        <v>184</v>
      </c>
      <c r="D18" s="237">
        <f t="shared" si="0"/>
        <v>8</v>
      </c>
      <c r="E18" s="237" t="s">
        <v>186</v>
      </c>
      <c r="F18" s="237">
        <f t="shared" si="1"/>
        <v>9</v>
      </c>
      <c r="G18" s="237" t="s">
        <v>187</v>
      </c>
      <c r="H18" s="237">
        <f t="shared" si="8"/>
        <v>7</v>
      </c>
      <c r="I18" s="237" t="s">
        <v>184</v>
      </c>
      <c r="J18" s="237">
        <f t="shared" si="9"/>
        <v>8</v>
      </c>
      <c r="K18" s="237" t="s">
        <v>190</v>
      </c>
      <c r="L18" s="237">
        <f t="shared" si="4"/>
        <v>5</v>
      </c>
      <c r="M18" s="237" t="s">
        <v>187</v>
      </c>
      <c r="N18" s="237">
        <f t="shared" si="5"/>
        <v>7</v>
      </c>
      <c r="O18" s="237">
        <v>32</v>
      </c>
      <c r="P18" s="237">
        <f t="shared" si="10"/>
        <v>232</v>
      </c>
      <c r="Q18" s="19">
        <f t="shared" si="11"/>
        <v>7.25</v>
      </c>
      <c r="R18" s="212"/>
      <c r="S18" s="212"/>
      <c r="T18" s="212"/>
      <c r="U18" s="212"/>
      <c r="V18" s="212"/>
      <c r="W18" s="212"/>
      <c r="X18" s="212"/>
      <c r="Y18" s="212"/>
      <c r="Z18" s="256" t="str">
        <f t="shared" si="7"/>
        <v xml:space="preserve"> -</v>
      </c>
    </row>
    <row r="19" spans="1:26" ht="22.5" thickTop="1" thickBot="1" x14ac:dyDescent="0.4">
      <c r="A19" s="253">
        <v>13</v>
      </c>
      <c r="B19" s="252" t="s">
        <v>83</v>
      </c>
      <c r="C19" s="231" t="s">
        <v>186</v>
      </c>
      <c r="D19" s="20">
        <f t="shared" ref="D19:D22" si="17">IF(C19="AA",10, IF(C19="AB",9, IF(C19="BB",8, IF(C19="BC",7,IF(C19="CC",6, IF(C19="CD",5, IF(C19="DD",4,IF(C19="F",0))))))))</f>
        <v>9</v>
      </c>
      <c r="E19" s="20" t="s">
        <v>185</v>
      </c>
      <c r="F19" s="20">
        <f t="shared" ref="F19:F22" si="18">IF(E19="AA",10, IF(E19="AB",9, IF(E19="BB",8, IF(E19="BC",7,IF(E19="CC",6, IF(E19="CD",5, IF(E19="DD",4,IF(E19="F",0))))))))</f>
        <v>10</v>
      </c>
      <c r="G19" s="20" t="s">
        <v>184</v>
      </c>
      <c r="H19" s="20">
        <f t="shared" ref="H19:H22" si="19">IF(G19="AA",10, IF(G19="AB",9, IF(G19="BB",8, IF(G19="BC",7,IF(G19="CC",6, IF(G19="CD",5, IF(G19="DD",4,IF(G19="F",0))))))))</f>
        <v>8</v>
      </c>
      <c r="I19" s="20" t="s">
        <v>185</v>
      </c>
      <c r="J19" s="20">
        <f t="shared" ref="J19:J22" si="20">IF(I19="AA",10, IF(I19="AB",9, IF(I19="BB",8, IF(I19="BC",7,IF(I19="CC",6, IF(I19="CD",5, IF(I19="DD",4,IF(I19="F",0))))))))</f>
        <v>10</v>
      </c>
      <c r="K19" s="20" t="s">
        <v>186</v>
      </c>
      <c r="L19" s="20">
        <f t="shared" ref="L19:L22" si="21">IF(K19="AA",10, IF(K19="AB",9, IF(K19="BB",8, IF(K19="BC",7,IF(K19="CC",6, IF(K19="CD",5, IF(K19="DD",4,IF(K19="F",0))))))))</f>
        <v>9</v>
      </c>
      <c r="M19" s="20" t="s">
        <v>184</v>
      </c>
      <c r="N19" s="20">
        <f t="shared" ref="N19:N22" si="22">IF(M19="AA",10, IF(M19="AB",9, IF(M19="BB",8, IF(M19="BC",7,IF(M19="CC",6, IF(M19="CD",5, IF(M19="DD",4,IF(M19="F",0))))))))</f>
        <v>8</v>
      </c>
      <c r="O19" s="20">
        <v>32</v>
      </c>
      <c r="P19" s="20">
        <f t="shared" ref="P19:P22" si="23">(D19*6+F19*6+H19*6+J19*2+L19*6+N19*6)</f>
        <v>284</v>
      </c>
      <c r="Q19" s="19">
        <f t="shared" ref="Q19:Q22" si="24">P19/O19</f>
        <v>8.875</v>
      </c>
      <c r="R19" s="257"/>
      <c r="S19" s="258"/>
      <c r="T19" s="258"/>
      <c r="U19" s="258"/>
      <c r="V19" s="258"/>
      <c r="W19" s="258"/>
      <c r="X19" s="258"/>
      <c r="Y19" s="259"/>
      <c r="Z19" s="256" t="str">
        <f t="shared" ref="Z19:Z22" si="25">IF(Q19&lt;6,"***", IF(Q19&gt;=6," -" ))</f>
        <v xml:space="preserve"> -</v>
      </c>
    </row>
    <row r="20" spans="1:26" ht="22.5" thickTop="1" thickBot="1" x14ac:dyDescent="0.4">
      <c r="A20" s="253">
        <v>14</v>
      </c>
      <c r="B20" s="250" t="s">
        <v>84</v>
      </c>
      <c r="C20" s="231" t="s">
        <v>186</v>
      </c>
      <c r="D20" s="20">
        <f t="shared" si="17"/>
        <v>9</v>
      </c>
      <c r="E20" s="20" t="s">
        <v>185</v>
      </c>
      <c r="F20" s="20">
        <f t="shared" si="18"/>
        <v>10</v>
      </c>
      <c r="G20" s="20" t="s">
        <v>186</v>
      </c>
      <c r="H20" s="20">
        <f t="shared" si="19"/>
        <v>9</v>
      </c>
      <c r="I20" s="20" t="s">
        <v>185</v>
      </c>
      <c r="J20" s="20">
        <f t="shared" si="20"/>
        <v>10</v>
      </c>
      <c r="K20" s="20" t="s">
        <v>187</v>
      </c>
      <c r="L20" s="20">
        <f t="shared" si="21"/>
        <v>7</v>
      </c>
      <c r="M20" s="20" t="s">
        <v>184</v>
      </c>
      <c r="N20" s="20">
        <f t="shared" si="22"/>
        <v>8</v>
      </c>
      <c r="O20" s="20">
        <v>32</v>
      </c>
      <c r="P20" s="20">
        <f t="shared" si="23"/>
        <v>278</v>
      </c>
      <c r="Q20" s="19">
        <f t="shared" si="24"/>
        <v>8.6875</v>
      </c>
      <c r="R20" s="258"/>
      <c r="S20" s="258"/>
      <c r="T20" s="258"/>
      <c r="U20" s="258"/>
      <c r="V20" s="258"/>
      <c r="W20" s="258"/>
      <c r="X20" s="258"/>
      <c r="Y20" s="259"/>
      <c r="Z20" s="256" t="str">
        <f t="shared" si="25"/>
        <v xml:space="preserve"> -</v>
      </c>
    </row>
    <row r="21" spans="1:26" ht="22.5" thickTop="1" thickBot="1" x14ac:dyDescent="0.4">
      <c r="A21" s="253">
        <v>15</v>
      </c>
      <c r="B21" s="252" t="s">
        <v>85</v>
      </c>
      <c r="C21" s="231" t="s">
        <v>184</v>
      </c>
      <c r="D21" s="20">
        <f t="shared" si="17"/>
        <v>8</v>
      </c>
      <c r="E21" s="20" t="s">
        <v>186</v>
      </c>
      <c r="F21" s="20">
        <f t="shared" si="18"/>
        <v>9</v>
      </c>
      <c r="G21" s="20" t="s">
        <v>184</v>
      </c>
      <c r="H21" s="20">
        <f t="shared" si="19"/>
        <v>8</v>
      </c>
      <c r="I21" s="20" t="s">
        <v>186</v>
      </c>
      <c r="J21" s="20">
        <f t="shared" si="20"/>
        <v>9</v>
      </c>
      <c r="K21" s="20" t="s">
        <v>188</v>
      </c>
      <c r="L21" s="20">
        <f t="shared" si="21"/>
        <v>6</v>
      </c>
      <c r="M21" s="20" t="s">
        <v>187</v>
      </c>
      <c r="N21" s="20">
        <f t="shared" si="22"/>
        <v>7</v>
      </c>
      <c r="O21" s="20">
        <v>32</v>
      </c>
      <c r="P21" s="20">
        <f t="shared" si="23"/>
        <v>246</v>
      </c>
      <c r="Q21" s="19">
        <f t="shared" si="24"/>
        <v>7.6875</v>
      </c>
      <c r="R21" s="257"/>
      <c r="S21" s="258"/>
      <c r="T21" s="258"/>
      <c r="U21" s="258"/>
      <c r="V21" s="258"/>
      <c r="W21" s="258"/>
      <c r="X21" s="258"/>
      <c r="Y21" s="259"/>
      <c r="Z21" s="256" t="str">
        <f t="shared" si="25"/>
        <v xml:space="preserve"> -</v>
      </c>
    </row>
    <row r="22" spans="1:26" ht="21.75" thickTop="1" x14ac:dyDescent="0.35">
      <c r="A22" s="260">
        <v>16</v>
      </c>
      <c r="B22" s="250" t="s">
        <v>86</v>
      </c>
      <c r="C22" s="261" t="s">
        <v>184</v>
      </c>
      <c r="D22" s="262">
        <f t="shared" si="17"/>
        <v>8</v>
      </c>
      <c r="E22" s="262" t="s">
        <v>184</v>
      </c>
      <c r="F22" s="262">
        <f t="shared" si="18"/>
        <v>8</v>
      </c>
      <c r="G22" s="262" t="s">
        <v>184</v>
      </c>
      <c r="H22" s="262">
        <f t="shared" si="19"/>
        <v>8</v>
      </c>
      <c r="I22" s="262" t="s">
        <v>186</v>
      </c>
      <c r="J22" s="262">
        <f t="shared" si="20"/>
        <v>9</v>
      </c>
      <c r="K22" s="262" t="s">
        <v>189</v>
      </c>
      <c r="L22" s="262">
        <f t="shared" si="21"/>
        <v>4</v>
      </c>
      <c r="M22" s="262" t="s">
        <v>184</v>
      </c>
      <c r="N22" s="262">
        <f t="shared" si="22"/>
        <v>8</v>
      </c>
      <c r="O22" s="20">
        <v>32</v>
      </c>
      <c r="P22" s="20">
        <f t="shared" si="23"/>
        <v>234</v>
      </c>
      <c r="Q22" s="19">
        <f t="shared" si="24"/>
        <v>7.3125</v>
      </c>
      <c r="R22" s="258"/>
      <c r="S22" s="258"/>
      <c r="T22" s="258"/>
      <c r="U22" s="258"/>
      <c r="V22" s="258"/>
      <c r="W22" s="258"/>
      <c r="X22" s="258"/>
      <c r="Y22" s="259"/>
      <c r="Z22" s="213" t="str">
        <f t="shared" si="25"/>
        <v xml:space="preserve"> -</v>
      </c>
    </row>
    <row r="23" spans="1:26" ht="18.75" x14ac:dyDescent="0.25">
      <c r="A23" s="91" t="s">
        <v>193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28"/>
      <c r="P23" s="28"/>
      <c r="Q23" s="30"/>
      <c r="Z23" s="31"/>
    </row>
    <row r="24" spans="1:26" ht="18.75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28"/>
      <c r="P24" s="28"/>
      <c r="Q24" s="30"/>
      <c r="Z24" s="31"/>
    </row>
    <row r="25" spans="1:26" ht="15.75" customHeight="1" x14ac:dyDescent="0.25">
      <c r="A25" s="25" t="s">
        <v>206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7"/>
      <c r="M25" s="7"/>
      <c r="N25" s="7"/>
      <c r="O25" s="7"/>
      <c r="P25" s="7"/>
      <c r="Q25" s="7"/>
      <c r="S25" s="7"/>
      <c r="T25" s="7"/>
      <c r="U25" s="7"/>
      <c r="V25" s="7"/>
      <c r="W25" s="7"/>
      <c r="X25" s="7"/>
      <c r="Y25" s="7"/>
    </row>
    <row r="26" spans="1:26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26" x14ac:dyDescent="0.25">
      <c r="C27" s="58"/>
      <c r="D27" s="58"/>
      <c r="E27" s="58"/>
      <c r="F27" s="58"/>
      <c r="G27" s="58"/>
      <c r="H27" s="58"/>
      <c r="I27" s="58"/>
      <c r="J27" s="58"/>
    </row>
    <row r="29" spans="1:26" ht="15.75" x14ac:dyDescent="0.25">
      <c r="B29" s="223" t="s">
        <v>11</v>
      </c>
      <c r="C29" s="24"/>
      <c r="D29" s="130" t="s">
        <v>12</v>
      </c>
      <c r="E29" s="130"/>
      <c r="F29" s="130" t="s">
        <v>41</v>
      </c>
      <c r="G29" s="130"/>
      <c r="H29" s="130"/>
      <c r="I29" s="130"/>
      <c r="J29" s="24"/>
      <c r="K29" s="130" t="s">
        <v>42</v>
      </c>
      <c r="L29" s="130"/>
      <c r="M29" s="24"/>
      <c r="N29" s="24"/>
      <c r="O29" s="130" t="s">
        <v>69</v>
      </c>
      <c r="P29" s="130"/>
      <c r="X29" t="s">
        <v>32</v>
      </c>
    </row>
    <row r="30" spans="1:26" ht="15.75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</sheetData>
  <mergeCells count="28">
    <mergeCell ref="F29:I29"/>
    <mergeCell ref="K29:L29"/>
    <mergeCell ref="O29:P29"/>
    <mergeCell ref="E5:F5"/>
    <mergeCell ref="I5:J5"/>
    <mergeCell ref="K5:L5"/>
    <mergeCell ref="D29:E29"/>
    <mergeCell ref="M26:Q26"/>
    <mergeCell ref="B26:L26"/>
    <mergeCell ref="C27:J27"/>
    <mergeCell ref="C5:D5"/>
    <mergeCell ref="A23:N23"/>
    <mergeCell ref="A1:Z1"/>
    <mergeCell ref="A2:Z2"/>
    <mergeCell ref="A3:Z3"/>
    <mergeCell ref="A4:A6"/>
    <mergeCell ref="B4:B6"/>
    <mergeCell ref="C4:D4"/>
    <mergeCell ref="E4:F4"/>
    <mergeCell ref="I4:J4"/>
    <mergeCell ref="K4:L4"/>
    <mergeCell ref="M4:N4"/>
    <mergeCell ref="P4:P6"/>
    <mergeCell ref="Q4:Q6"/>
    <mergeCell ref="Z4:Z6"/>
    <mergeCell ref="M5:N5"/>
    <mergeCell ref="G5:H5"/>
    <mergeCell ref="G4:H4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A16" workbookViewId="0">
      <selection activeCell="D35" sqref="D35"/>
    </sheetView>
  </sheetViews>
  <sheetFormatPr defaultRowHeight="15" x14ac:dyDescent="0.25"/>
  <cols>
    <col min="1" max="1" width="8.28515625" customWidth="1"/>
    <col min="2" max="2" width="15.140625" customWidth="1"/>
    <col min="7" max="7" width="10.28515625" customWidth="1"/>
    <col min="8" max="8" width="10.85546875" customWidth="1"/>
    <col min="11" max="11" width="12.7109375" customWidth="1"/>
    <col min="12" max="12" width="13.140625" customWidth="1"/>
    <col min="15" max="15" width="10.7109375" customWidth="1"/>
    <col min="17" max="17" width="11.42578125" customWidth="1"/>
    <col min="18" max="18" width="11.140625" customWidth="1"/>
    <col min="19" max="24" width="9.140625" hidden="1" customWidth="1"/>
  </cols>
  <sheetData>
    <row r="1" spans="1:24" ht="17.25" customHeight="1" thickTop="1" thickBot="1" x14ac:dyDescent="0.3">
      <c r="A1" s="92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4"/>
    </row>
    <row r="2" spans="1:24" ht="18.75" customHeight="1" thickTop="1" thickBot="1" x14ac:dyDescent="0.3">
      <c r="A2" s="242" t="s">
        <v>90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6.5" customHeight="1" thickTop="1" thickBot="1" x14ac:dyDescent="0.3">
      <c r="A3" s="92" t="s">
        <v>113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21.75" thickTop="1" thickBot="1" x14ac:dyDescent="0.35">
      <c r="A4" s="79" t="s">
        <v>2</v>
      </c>
      <c r="B4" s="63" t="s">
        <v>3</v>
      </c>
      <c r="C4" s="158" t="s">
        <v>26</v>
      </c>
      <c r="D4" s="158"/>
      <c r="E4" s="158" t="s">
        <v>27</v>
      </c>
      <c r="F4" s="158"/>
      <c r="G4" s="158" t="s">
        <v>28</v>
      </c>
      <c r="H4" s="158"/>
      <c r="I4" s="159" t="s">
        <v>29</v>
      </c>
      <c r="J4" s="160"/>
      <c r="K4" s="158" t="s">
        <v>110</v>
      </c>
      <c r="L4" s="158"/>
      <c r="M4" s="69" t="s">
        <v>111</v>
      </c>
      <c r="N4" s="69"/>
      <c r="O4" s="161" t="s">
        <v>61</v>
      </c>
      <c r="P4" s="162" t="s">
        <v>8</v>
      </c>
      <c r="Q4" s="163" t="s">
        <v>57</v>
      </c>
      <c r="R4" s="121" t="s">
        <v>67</v>
      </c>
      <c r="S4" s="24"/>
      <c r="T4" s="24"/>
      <c r="U4" s="24"/>
      <c r="V4" s="24"/>
      <c r="W4" s="24"/>
      <c r="X4" s="24"/>
    </row>
    <row r="5" spans="1:24" ht="16.5" customHeight="1" thickTop="1" thickBot="1" x14ac:dyDescent="0.35">
      <c r="A5" s="79"/>
      <c r="B5" s="62"/>
      <c r="C5" s="164" t="s">
        <v>30</v>
      </c>
      <c r="D5" s="164"/>
      <c r="E5" s="63" t="s">
        <v>31</v>
      </c>
      <c r="F5" s="63"/>
      <c r="G5" s="63" t="s">
        <v>59</v>
      </c>
      <c r="H5" s="63"/>
      <c r="I5" s="165" t="s">
        <v>109</v>
      </c>
      <c r="J5" s="166"/>
      <c r="K5" s="63" t="s">
        <v>47</v>
      </c>
      <c r="L5" s="63"/>
      <c r="M5" s="164" t="s">
        <v>201</v>
      </c>
      <c r="N5" s="164"/>
      <c r="O5" s="167" t="s">
        <v>10</v>
      </c>
      <c r="P5" s="168"/>
      <c r="Q5" s="169"/>
      <c r="R5" s="123"/>
      <c r="S5" s="24"/>
      <c r="T5" s="24"/>
      <c r="U5" s="24"/>
      <c r="V5" s="24"/>
      <c r="W5" s="24"/>
      <c r="X5" s="24"/>
    </row>
    <row r="6" spans="1:24" ht="21" customHeight="1" thickTop="1" thickBot="1" x14ac:dyDescent="0.3">
      <c r="A6" s="79"/>
      <c r="B6" s="64"/>
      <c r="C6" s="170" t="s">
        <v>10</v>
      </c>
      <c r="D6" s="171">
        <v>6</v>
      </c>
      <c r="E6" s="171" t="s">
        <v>10</v>
      </c>
      <c r="F6" s="171">
        <v>6</v>
      </c>
      <c r="G6" s="171" t="s">
        <v>10</v>
      </c>
      <c r="H6" s="171">
        <v>6</v>
      </c>
      <c r="I6" s="171" t="s">
        <v>10</v>
      </c>
      <c r="J6" s="171">
        <v>2</v>
      </c>
      <c r="K6" s="171" t="s">
        <v>10</v>
      </c>
      <c r="L6" s="171">
        <v>6</v>
      </c>
      <c r="M6" s="171" t="s">
        <v>10</v>
      </c>
      <c r="N6" s="171">
        <v>6</v>
      </c>
      <c r="O6" s="172" t="s">
        <v>60</v>
      </c>
      <c r="P6" s="173"/>
      <c r="Q6" s="174"/>
      <c r="R6" s="125"/>
      <c r="S6" s="24"/>
      <c r="T6" s="24"/>
      <c r="U6" s="24"/>
      <c r="V6" s="24"/>
      <c r="W6" s="24"/>
      <c r="X6" s="24"/>
    </row>
    <row r="7" spans="1:24" ht="24" customHeight="1" thickTop="1" x14ac:dyDescent="0.25">
      <c r="A7" s="225">
        <v>1</v>
      </c>
      <c r="B7" s="226" t="s">
        <v>91</v>
      </c>
      <c r="C7" s="227" t="s">
        <v>186</v>
      </c>
      <c r="D7" s="16">
        <f t="shared" ref="D7:D16" si="0">IF(C7="AA",10, IF(C7="AB",9, IF(C7="BB",8, IF(C7="BC",7,IF(C7="CC",6, IF(C7="CD",5, IF(C7="DD",4,IF(C7="F",0))))))))</f>
        <v>9</v>
      </c>
      <c r="E7" s="16" t="s">
        <v>186</v>
      </c>
      <c r="F7" s="16">
        <f t="shared" ref="F7:F16" si="1">IF(E7="AA",10, IF(E7="AB",9, IF(E7="BB",8, IF(E7="BC",7,IF(E7="CC",6, IF(E7="CD",5, IF(E7="DD",4,IF(E7="F",0))))))))</f>
        <v>9</v>
      </c>
      <c r="G7" s="16" t="s">
        <v>184</v>
      </c>
      <c r="H7" s="17">
        <f t="shared" ref="H7:H16" si="2">IF(G7="AA",10, IF(G7="AB",9, IF(G7="BB",8, IF(G7="BC",7,IF(G7="CC",6, IF(G7="CD",5, IF(G7="DD",4,IF(G7="F",0))))))))</f>
        <v>8</v>
      </c>
      <c r="I7" s="17" t="s">
        <v>186</v>
      </c>
      <c r="J7" s="17">
        <f t="shared" ref="J7:J16" si="3">IF(I7="AA",10, IF(I7="AB",9, IF(I7="BB",8, IF(I7="BC",7,IF(I7="CC",6, IF(I7="CD",5, IF(I7="DD",4,IF(I7="F",0))))))))</f>
        <v>9</v>
      </c>
      <c r="K7" s="17" t="s">
        <v>184</v>
      </c>
      <c r="L7" s="17">
        <f t="shared" ref="L7:L16" si="4">IF(K7="AA",10, IF(K7="AB",9, IF(K7="BB",8, IF(K7="BC",7,IF(K7="CC",6, IF(K7="CD",5, IF(K7="DD",4,IF(K7="F",0))))))))</f>
        <v>8</v>
      </c>
      <c r="M7" s="17" t="s">
        <v>184</v>
      </c>
      <c r="N7" s="17">
        <f t="shared" ref="N7:N16" si="5">IF(M7="AA",10, IF(M7="AB",9, IF(M7="BB",8, IF(M7="BC",7,IF(M7="CC",6, IF(M7="CD",5, IF(M7="DD",4,IF(M7="F",0))))))))</f>
        <v>8</v>
      </c>
      <c r="O7" s="17">
        <v>32</v>
      </c>
      <c r="P7" s="17">
        <f t="shared" ref="P7" si="6">(D7*6+F7*6+H7*6+J7*2+L7*6+N7*6)</f>
        <v>270</v>
      </c>
      <c r="Q7" s="228">
        <f t="shared" ref="Q7" si="7">P7/O7</f>
        <v>8.4375</v>
      </c>
      <c r="R7" s="229" t="str">
        <f>IF(Q7&lt;6,"***", IF(Q7&gt;6,"-" ))</f>
        <v>-</v>
      </c>
      <c r="S7" s="24"/>
      <c r="T7" s="24"/>
      <c r="U7" s="24"/>
      <c r="V7" s="24"/>
      <c r="W7" s="24"/>
      <c r="X7" s="24"/>
    </row>
    <row r="8" spans="1:24" ht="22.5" customHeight="1" x14ac:dyDescent="0.25">
      <c r="A8" s="218">
        <v>2</v>
      </c>
      <c r="B8" s="230" t="s">
        <v>92</v>
      </c>
      <c r="C8" s="231" t="s">
        <v>186</v>
      </c>
      <c r="D8" s="17">
        <f t="shared" si="0"/>
        <v>9</v>
      </c>
      <c r="E8" s="16" t="s">
        <v>184</v>
      </c>
      <c r="F8" s="16">
        <f t="shared" si="1"/>
        <v>8</v>
      </c>
      <c r="G8" s="16" t="s">
        <v>186</v>
      </c>
      <c r="H8" s="17">
        <f t="shared" si="2"/>
        <v>9</v>
      </c>
      <c r="I8" s="17" t="s">
        <v>184</v>
      </c>
      <c r="J8" s="17">
        <f t="shared" si="3"/>
        <v>8</v>
      </c>
      <c r="K8" s="17" t="s">
        <v>184</v>
      </c>
      <c r="L8" s="17">
        <f t="shared" si="4"/>
        <v>8</v>
      </c>
      <c r="M8" s="17" t="s">
        <v>186</v>
      </c>
      <c r="N8" s="17">
        <f t="shared" si="5"/>
        <v>9</v>
      </c>
      <c r="O8" s="17">
        <v>32</v>
      </c>
      <c r="P8" s="17">
        <f t="shared" ref="P8:P16" si="8">(D8*6+F8*6+H8*6+J8*2+L8*6+N8*6)</f>
        <v>274</v>
      </c>
      <c r="Q8" s="18">
        <f t="shared" ref="Q8:Q16" si="9">P8/O8</f>
        <v>8.5625</v>
      </c>
      <c r="R8" s="229" t="str">
        <f t="shared" ref="R8:R18" si="10">IF(Q8&lt;6,"***", IF(Q8&gt;6,"-" ))</f>
        <v>-</v>
      </c>
      <c r="S8" s="24"/>
      <c r="T8" s="24"/>
      <c r="U8" s="24"/>
      <c r="V8" s="24"/>
      <c r="W8" s="24"/>
      <c r="X8" s="24"/>
    </row>
    <row r="9" spans="1:24" ht="21.75" customHeight="1" x14ac:dyDescent="0.25">
      <c r="A9" s="218">
        <v>3</v>
      </c>
      <c r="B9" s="232" t="s">
        <v>93</v>
      </c>
      <c r="C9" s="233" t="s">
        <v>184</v>
      </c>
      <c r="D9" s="16">
        <f t="shared" si="0"/>
        <v>8</v>
      </c>
      <c r="E9" s="16" t="s">
        <v>185</v>
      </c>
      <c r="F9" s="16">
        <f t="shared" si="1"/>
        <v>10</v>
      </c>
      <c r="G9" s="16" t="s">
        <v>184</v>
      </c>
      <c r="H9" s="17">
        <f t="shared" si="2"/>
        <v>8</v>
      </c>
      <c r="I9" s="17" t="s">
        <v>186</v>
      </c>
      <c r="J9" s="17">
        <f t="shared" si="3"/>
        <v>9</v>
      </c>
      <c r="K9" s="17" t="s">
        <v>187</v>
      </c>
      <c r="L9" s="17">
        <f t="shared" si="4"/>
        <v>7</v>
      </c>
      <c r="M9" s="17" t="s">
        <v>184</v>
      </c>
      <c r="N9" s="17">
        <f t="shared" si="5"/>
        <v>8</v>
      </c>
      <c r="O9" s="17">
        <v>32</v>
      </c>
      <c r="P9" s="17">
        <f t="shared" si="8"/>
        <v>264</v>
      </c>
      <c r="Q9" s="18">
        <f t="shared" si="9"/>
        <v>8.25</v>
      </c>
      <c r="R9" s="229" t="str">
        <f t="shared" si="10"/>
        <v>-</v>
      </c>
      <c r="S9" s="24"/>
      <c r="T9" s="24"/>
      <c r="U9" s="24"/>
      <c r="V9" s="24"/>
      <c r="W9" s="24"/>
      <c r="X9" s="24"/>
    </row>
    <row r="10" spans="1:24" ht="19.5" customHeight="1" x14ac:dyDescent="0.25">
      <c r="A10" s="218">
        <v>4</v>
      </c>
      <c r="B10" s="230" t="s">
        <v>94</v>
      </c>
      <c r="C10" s="231" t="s">
        <v>188</v>
      </c>
      <c r="D10" s="17">
        <f t="shared" si="0"/>
        <v>6</v>
      </c>
      <c r="E10" s="16" t="s">
        <v>184</v>
      </c>
      <c r="F10" s="16">
        <f t="shared" si="1"/>
        <v>8</v>
      </c>
      <c r="G10" s="16" t="s">
        <v>186</v>
      </c>
      <c r="H10" s="17">
        <f t="shared" si="2"/>
        <v>9</v>
      </c>
      <c r="I10" s="17" t="s">
        <v>187</v>
      </c>
      <c r="J10" s="17">
        <f t="shared" si="3"/>
        <v>7</v>
      </c>
      <c r="K10" s="17" t="s">
        <v>187</v>
      </c>
      <c r="L10" s="17">
        <f t="shared" si="4"/>
        <v>7</v>
      </c>
      <c r="M10" s="17" t="s">
        <v>187</v>
      </c>
      <c r="N10" s="17">
        <f t="shared" si="5"/>
        <v>7</v>
      </c>
      <c r="O10" s="17">
        <v>32</v>
      </c>
      <c r="P10" s="17">
        <f t="shared" si="8"/>
        <v>236</v>
      </c>
      <c r="Q10" s="18">
        <f t="shared" si="9"/>
        <v>7.375</v>
      </c>
      <c r="R10" s="229" t="str">
        <f t="shared" si="10"/>
        <v>-</v>
      </c>
      <c r="S10" s="24"/>
      <c r="T10" s="24"/>
      <c r="U10" s="24"/>
      <c r="V10" s="24"/>
      <c r="W10" s="24"/>
      <c r="X10" s="24"/>
    </row>
    <row r="11" spans="1:24" ht="20.25" customHeight="1" x14ac:dyDescent="0.25">
      <c r="A11" s="218">
        <v>5</v>
      </c>
      <c r="B11" s="232" t="s">
        <v>95</v>
      </c>
      <c r="C11" s="233" t="s">
        <v>186</v>
      </c>
      <c r="D11" s="16">
        <f t="shared" si="0"/>
        <v>9</v>
      </c>
      <c r="E11" s="16" t="s">
        <v>185</v>
      </c>
      <c r="F11" s="16">
        <f t="shared" si="1"/>
        <v>10</v>
      </c>
      <c r="G11" s="16" t="s">
        <v>185</v>
      </c>
      <c r="H11" s="17">
        <f t="shared" si="2"/>
        <v>10</v>
      </c>
      <c r="I11" s="17" t="s">
        <v>184</v>
      </c>
      <c r="J11" s="17">
        <f t="shared" si="3"/>
        <v>8</v>
      </c>
      <c r="K11" s="17" t="s">
        <v>186</v>
      </c>
      <c r="L11" s="17">
        <f t="shared" si="4"/>
        <v>9</v>
      </c>
      <c r="M11" s="17" t="s">
        <v>186</v>
      </c>
      <c r="N11" s="17">
        <f t="shared" si="5"/>
        <v>9</v>
      </c>
      <c r="O11" s="17">
        <v>32</v>
      </c>
      <c r="P11" s="17">
        <f t="shared" si="8"/>
        <v>298</v>
      </c>
      <c r="Q11" s="18">
        <f t="shared" si="9"/>
        <v>9.3125</v>
      </c>
      <c r="R11" s="229" t="str">
        <f t="shared" si="10"/>
        <v>-</v>
      </c>
      <c r="S11" s="24"/>
      <c r="T11" s="24"/>
      <c r="U11" s="24"/>
      <c r="V11" s="24"/>
      <c r="W11" s="24"/>
      <c r="X11" s="24"/>
    </row>
    <row r="12" spans="1:24" ht="20.25" customHeight="1" x14ac:dyDescent="0.25">
      <c r="A12" s="218">
        <v>6</v>
      </c>
      <c r="B12" s="232" t="s">
        <v>96</v>
      </c>
      <c r="C12" s="231" t="s">
        <v>190</v>
      </c>
      <c r="D12" s="17">
        <f t="shared" si="0"/>
        <v>5</v>
      </c>
      <c r="E12" s="16" t="s">
        <v>190</v>
      </c>
      <c r="F12" s="16">
        <f t="shared" si="1"/>
        <v>5</v>
      </c>
      <c r="G12" s="16" t="s">
        <v>184</v>
      </c>
      <c r="H12" s="17">
        <f t="shared" si="2"/>
        <v>8</v>
      </c>
      <c r="I12" s="17" t="s">
        <v>184</v>
      </c>
      <c r="J12" s="17">
        <f t="shared" si="3"/>
        <v>8</v>
      </c>
      <c r="K12" s="17" t="s">
        <v>189</v>
      </c>
      <c r="L12" s="17">
        <f t="shared" si="4"/>
        <v>4</v>
      </c>
      <c r="M12" s="234" t="s">
        <v>190</v>
      </c>
      <c r="N12" s="234">
        <f t="shared" si="5"/>
        <v>5</v>
      </c>
      <c r="O12" s="17">
        <v>32</v>
      </c>
      <c r="P12" s="17">
        <f t="shared" si="8"/>
        <v>178</v>
      </c>
      <c r="Q12" s="18">
        <f t="shared" si="9"/>
        <v>5.5625</v>
      </c>
      <c r="R12" s="229" t="str">
        <f t="shared" si="10"/>
        <v>***</v>
      </c>
      <c r="S12" s="24"/>
      <c r="T12" s="24"/>
      <c r="U12" s="24"/>
      <c r="V12" s="24"/>
      <c r="W12" s="24"/>
      <c r="X12" s="24"/>
    </row>
    <row r="13" spans="1:24" ht="20.25" customHeight="1" x14ac:dyDescent="0.25">
      <c r="A13" s="218">
        <v>7</v>
      </c>
      <c r="B13" s="232" t="s">
        <v>97</v>
      </c>
      <c r="C13" s="233" t="s">
        <v>185</v>
      </c>
      <c r="D13" s="16">
        <f t="shared" si="0"/>
        <v>10</v>
      </c>
      <c r="E13" s="16" t="s">
        <v>185</v>
      </c>
      <c r="F13" s="16">
        <f t="shared" si="1"/>
        <v>10</v>
      </c>
      <c r="G13" s="16" t="s">
        <v>186</v>
      </c>
      <c r="H13" s="17">
        <f t="shared" si="2"/>
        <v>9</v>
      </c>
      <c r="I13" s="17" t="s">
        <v>187</v>
      </c>
      <c r="J13" s="17">
        <f t="shared" si="3"/>
        <v>7</v>
      </c>
      <c r="K13" s="17" t="s">
        <v>187</v>
      </c>
      <c r="L13" s="17">
        <f t="shared" si="4"/>
        <v>7</v>
      </c>
      <c r="M13" s="17" t="s">
        <v>186</v>
      </c>
      <c r="N13" s="17">
        <f t="shared" si="5"/>
        <v>9</v>
      </c>
      <c r="O13" s="17">
        <v>32</v>
      </c>
      <c r="P13" s="17">
        <f t="shared" si="8"/>
        <v>284</v>
      </c>
      <c r="Q13" s="18">
        <f t="shared" si="9"/>
        <v>8.875</v>
      </c>
      <c r="R13" s="229" t="str">
        <f t="shared" si="10"/>
        <v>-</v>
      </c>
      <c r="S13" s="24"/>
      <c r="T13" s="24"/>
      <c r="U13" s="24"/>
      <c r="V13" s="24"/>
      <c r="W13" s="24"/>
      <c r="X13" s="24"/>
    </row>
    <row r="14" spans="1:24" ht="20.25" customHeight="1" x14ac:dyDescent="0.25">
      <c r="A14" s="218">
        <v>8</v>
      </c>
      <c r="B14" s="232" t="s">
        <v>98</v>
      </c>
      <c r="C14" s="231" t="s">
        <v>184</v>
      </c>
      <c r="D14" s="17">
        <f t="shared" si="0"/>
        <v>8</v>
      </c>
      <c r="E14" s="16" t="s">
        <v>186</v>
      </c>
      <c r="F14" s="16">
        <f t="shared" si="1"/>
        <v>9</v>
      </c>
      <c r="G14" s="16" t="s">
        <v>186</v>
      </c>
      <c r="H14" s="17">
        <f t="shared" si="2"/>
        <v>9</v>
      </c>
      <c r="I14" s="17" t="s">
        <v>184</v>
      </c>
      <c r="J14" s="17">
        <f t="shared" si="3"/>
        <v>8</v>
      </c>
      <c r="K14" s="17" t="s">
        <v>188</v>
      </c>
      <c r="L14" s="17">
        <f t="shared" si="4"/>
        <v>6</v>
      </c>
      <c r="M14" s="17" t="s">
        <v>186</v>
      </c>
      <c r="N14" s="17">
        <f t="shared" si="5"/>
        <v>9</v>
      </c>
      <c r="O14" s="17">
        <v>32</v>
      </c>
      <c r="P14" s="17">
        <f t="shared" si="8"/>
        <v>262</v>
      </c>
      <c r="Q14" s="18">
        <f t="shared" si="9"/>
        <v>8.1875</v>
      </c>
      <c r="R14" s="229" t="str">
        <f t="shared" si="10"/>
        <v>-</v>
      </c>
      <c r="S14" s="24"/>
      <c r="T14" s="24"/>
      <c r="U14" s="24"/>
      <c r="V14" s="24"/>
      <c r="W14" s="24"/>
      <c r="X14" s="24"/>
    </row>
    <row r="15" spans="1:24" ht="20.25" customHeight="1" x14ac:dyDescent="0.25">
      <c r="A15" s="218">
        <v>9</v>
      </c>
      <c r="B15" s="232" t="s">
        <v>99</v>
      </c>
      <c r="C15" s="233" t="s">
        <v>184</v>
      </c>
      <c r="D15" s="16">
        <f t="shared" si="0"/>
        <v>8</v>
      </c>
      <c r="E15" s="16" t="s">
        <v>185</v>
      </c>
      <c r="F15" s="16">
        <f t="shared" si="1"/>
        <v>10</v>
      </c>
      <c r="G15" s="16" t="s">
        <v>186</v>
      </c>
      <c r="H15" s="17">
        <f t="shared" si="2"/>
        <v>9</v>
      </c>
      <c r="I15" s="17" t="s">
        <v>184</v>
      </c>
      <c r="J15" s="17">
        <f t="shared" si="3"/>
        <v>8</v>
      </c>
      <c r="K15" s="17" t="s">
        <v>187</v>
      </c>
      <c r="L15" s="17">
        <f t="shared" si="4"/>
        <v>7</v>
      </c>
      <c r="M15" s="17" t="s">
        <v>186</v>
      </c>
      <c r="N15" s="17">
        <f t="shared" si="5"/>
        <v>9</v>
      </c>
      <c r="O15" s="17">
        <v>32</v>
      </c>
      <c r="P15" s="17">
        <f t="shared" si="8"/>
        <v>274</v>
      </c>
      <c r="Q15" s="18">
        <f t="shared" si="9"/>
        <v>8.5625</v>
      </c>
      <c r="R15" s="229" t="str">
        <f t="shared" si="10"/>
        <v>-</v>
      </c>
      <c r="S15" s="24"/>
      <c r="T15" s="24"/>
      <c r="U15" s="24"/>
      <c r="V15" s="24"/>
      <c r="W15" s="24"/>
      <c r="X15" s="24"/>
    </row>
    <row r="16" spans="1:24" ht="22.5" customHeight="1" x14ac:dyDescent="0.25">
      <c r="A16" s="218">
        <v>10</v>
      </c>
      <c r="B16" s="232" t="s">
        <v>100</v>
      </c>
      <c r="C16" s="231" t="s">
        <v>188</v>
      </c>
      <c r="D16" s="17">
        <f t="shared" si="0"/>
        <v>6</v>
      </c>
      <c r="E16" s="16" t="s">
        <v>188</v>
      </c>
      <c r="F16" s="16">
        <f t="shared" si="1"/>
        <v>6</v>
      </c>
      <c r="G16" s="16" t="s">
        <v>184</v>
      </c>
      <c r="H16" s="17">
        <f t="shared" si="2"/>
        <v>8</v>
      </c>
      <c r="I16" s="17" t="s">
        <v>184</v>
      </c>
      <c r="J16" s="17">
        <f t="shared" si="3"/>
        <v>8</v>
      </c>
      <c r="K16" s="17" t="s">
        <v>187</v>
      </c>
      <c r="L16" s="17">
        <f t="shared" si="4"/>
        <v>7</v>
      </c>
      <c r="M16" s="17" t="s">
        <v>187</v>
      </c>
      <c r="N16" s="17">
        <f t="shared" si="5"/>
        <v>7</v>
      </c>
      <c r="O16" s="17">
        <v>32</v>
      </c>
      <c r="P16" s="17">
        <f t="shared" si="8"/>
        <v>220</v>
      </c>
      <c r="Q16" s="18">
        <f t="shared" si="9"/>
        <v>6.875</v>
      </c>
      <c r="R16" s="229" t="str">
        <f t="shared" si="10"/>
        <v>-</v>
      </c>
      <c r="S16" s="24"/>
      <c r="T16" s="24"/>
      <c r="U16" s="24"/>
      <c r="V16" s="24"/>
      <c r="W16" s="24"/>
      <c r="X16" s="24"/>
    </row>
    <row r="17" spans="1:24" ht="21.75" customHeight="1" x14ac:dyDescent="0.25">
      <c r="A17" s="218">
        <v>11</v>
      </c>
      <c r="B17" s="232" t="s">
        <v>101</v>
      </c>
      <c r="C17" s="211" t="s">
        <v>188</v>
      </c>
      <c r="D17" s="16">
        <f t="shared" ref="D17:D18" si="11">IF(C17="AA",10, IF(C17="AB",9, IF(C17="BB",8, IF(C17="BC",7,IF(C17="CC",6, IF(C17="CD",5, IF(C17="DD",4,IF(C17="F",0))))))))</f>
        <v>6</v>
      </c>
      <c r="E17" s="16" t="s">
        <v>184</v>
      </c>
      <c r="F17" s="16">
        <f t="shared" ref="F17:F18" si="12">IF(E17="AA",10, IF(E17="AB",9, IF(E17="BB",8, IF(E17="BC",7,IF(E17="CC",6, IF(E17="CD",5, IF(E17="DD",4,IF(E17="F",0))))))))</f>
        <v>8</v>
      </c>
      <c r="G17" s="16" t="s">
        <v>186</v>
      </c>
      <c r="H17" s="17">
        <f t="shared" ref="H17:H18" si="13">IF(G17="AA",10, IF(G17="AB",9, IF(G17="BB",8, IF(G17="BC",7,IF(G17="CC",6, IF(G17="CD",5, IF(G17="DD",4,IF(G17="F",0))))))))</f>
        <v>9</v>
      </c>
      <c r="I17" s="17" t="s">
        <v>184</v>
      </c>
      <c r="J17" s="17">
        <f t="shared" ref="J17:J18" si="14">IF(I17="AA",10, IF(I17="AB",9, IF(I17="BB",8, IF(I17="BC",7,IF(I17="CC",6, IF(I17="CD",5, IF(I17="DD",4,IF(I17="F",0))))))))</f>
        <v>8</v>
      </c>
      <c r="K17" s="17" t="s">
        <v>188</v>
      </c>
      <c r="L17" s="17">
        <f t="shared" ref="L17:L18" si="15">IF(K17="AA",10, IF(K17="AB",9, IF(K17="BB",8, IF(K17="BC",7,IF(K17="CC",6, IF(K17="CD",5, IF(K17="DD",4,IF(K17="F",0))))))))</f>
        <v>6</v>
      </c>
      <c r="M17" s="17" t="s">
        <v>184</v>
      </c>
      <c r="N17" s="17">
        <f t="shared" ref="N17:N18" si="16">IF(M17="AA",10, IF(M17="AB",9, IF(M17="BB",8, IF(M17="BC",7,IF(M17="CC",6, IF(M17="CD",5, IF(M17="DD",4,IF(M17="F",0))))))))</f>
        <v>8</v>
      </c>
      <c r="O17" s="17">
        <v>32</v>
      </c>
      <c r="P17" s="17">
        <f t="shared" ref="P17:P18" si="17">(D17*6+F17*6+H17*6+J17*2+L17*6+N17*6)</f>
        <v>238</v>
      </c>
      <c r="Q17" s="18">
        <f t="shared" ref="Q17:Q18" si="18">P17/O17</f>
        <v>7.4375</v>
      </c>
      <c r="R17" s="229" t="str">
        <f t="shared" si="10"/>
        <v>-</v>
      </c>
      <c r="S17" s="24"/>
      <c r="T17" s="24"/>
      <c r="U17" s="24"/>
      <c r="V17" s="24"/>
      <c r="W17" s="24"/>
      <c r="X17" s="24"/>
    </row>
    <row r="18" spans="1:24" ht="21" customHeight="1" x14ac:dyDescent="0.25">
      <c r="A18" s="235">
        <v>12</v>
      </c>
      <c r="B18" s="232" t="s">
        <v>102</v>
      </c>
      <c r="C18" s="236" t="s">
        <v>184</v>
      </c>
      <c r="D18" s="237">
        <f t="shared" si="11"/>
        <v>8</v>
      </c>
      <c r="E18" s="237" t="s">
        <v>186</v>
      </c>
      <c r="F18" s="237">
        <f t="shared" si="12"/>
        <v>9</v>
      </c>
      <c r="G18" s="237" t="s">
        <v>186</v>
      </c>
      <c r="H18" s="237">
        <f t="shared" si="13"/>
        <v>9</v>
      </c>
      <c r="I18" s="237" t="s">
        <v>187</v>
      </c>
      <c r="J18" s="237">
        <f t="shared" si="14"/>
        <v>7</v>
      </c>
      <c r="K18" s="237" t="s">
        <v>187</v>
      </c>
      <c r="L18" s="237">
        <f t="shared" si="15"/>
        <v>7</v>
      </c>
      <c r="M18" s="237" t="s">
        <v>184</v>
      </c>
      <c r="N18" s="237">
        <f t="shared" si="16"/>
        <v>8</v>
      </c>
      <c r="O18" s="237">
        <v>32</v>
      </c>
      <c r="P18" s="237">
        <f t="shared" si="17"/>
        <v>260</v>
      </c>
      <c r="Q18" s="238">
        <f t="shared" si="18"/>
        <v>8.125</v>
      </c>
      <c r="R18" s="239" t="str">
        <f t="shared" si="10"/>
        <v>-</v>
      </c>
      <c r="S18" s="24"/>
      <c r="T18" s="24"/>
      <c r="U18" s="24"/>
      <c r="V18" s="24"/>
      <c r="W18" s="24"/>
      <c r="X18" s="24"/>
    </row>
    <row r="19" spans="1:24" ht="22.5" customHeight="1" x14ac:dyDescent="0.25">
      <c r="A19" s="240">
        <v>13</v>
      </c>
      <c r="B19" s="232" t="s">
        <v>103</v>
      </c>
      <c r="C19" s="231" t="s">
        <v>186</v>
      </c>
      <c r="D19" s="20">
        <f t="shared" ref="D19:D24" si="19">IF(C19="AA",10, IF(C19="AB",9, IF(C19="BB",8, IF(C19="BC",7,IF(C19="CC",6, IF(C19="CD",5, IF(C19="DD",4,IF(C19="F",0))))))))</f>
        <v>9</v>
      </c>
      <c r="E19" s="20" t="s">
        <v>186</v>
      </c>
      <c r="F19" s="20">
        <f t="shared" ref="F19:F24" si="20">IF(E19="AA",10, IF(E19="AB",9, IF(E19="BB",8, IF(E19="BC",7,IF(E19="CC",6, IF(E19="CD",5, IF(E19="DD",4,IF(E19="F",0))))))))</f>
        <v>9</v>
      </c>
      <c r="G19" s="20" t="s">
        <v>184</v>
      </c>
      <c r="H19" s="20">
        <f t="shared" ref="H19:H24" si="21">IF(G19="AA",10, IF(G19="AB",9, IF(G19="BB",8, IF(G19="BC",7,IF(G19="CC",6, IF(G19="CD",5, IF(G19="DD",4,IF(G19="F",0))))))))</f>
        <v>8</v>
      </c>
      <c r="I19" s="20" t="s">
        <v>187</v>
      </c>
      <c r="J19" s="20">
        <f t="shared" ref="J19:J24" si="22">IF(I19="AA",10, IF(I19="AB",9, IF(I19="BB",8, IF(I19="BC",7,IF(I19="CC",6, IF(I19="CD",5, IF(I19="DD",4,IF(I19="F",0))))))))</f>
        <v>7</v>
      </c>
      <c r="K19" s="20" t="s">
        <v>188</v>
      </c>
      <c r="L19" s="20">
        <f t="shared" ref="L19:L24" si="23">IF(K19="AA",10, IF(K19="AB",9, IF(K19="BB",8, IF(K19="BC",7,IF(K19="CC",6, IF(K19="CD",5, IF(K19="DD",4,IF(K19="F",0))))))))</f>
        <v>6</v>
      </c>
      <c r="M19" s="20" t="s">
        <v>187</v>
      </c>
      <c r="N19" s="20">
        <f t="shared" ref="N19:N24" si="24">IF(M19="AA",10, IF(M19="AB",9, IF(M19="BB",8, IF(M19="BC",7,IF(M19="CC",6, IF(M19="CD",5, IF(M19="DD",4,IF(M19="F",0))))))))</f>
        <v>7</v>
      </c>
      <c r="O19" s="20">
        <v>32</v>
      </c>
      <c r="P19" s="20">
        <f t="shared" ref="P19:P24" si="25">(D19*6+F19*6+H19*6+J19*2+L19*6+N19*6)</f>
        <v>248</v>
      </c>
      <c r="Q19" s="18">
        <f t="shared" ref="Q19:Q24" si="26">P19/O19</f>
        <v>7.75</v>
      </c>
      <c r="R19" s="241" t="str">
        <f t="shared" ref="R19:R24" si="27">IF(Q19&lt;6,"***", IF(Q19&gt;6,"-" ))</f>
        <v>-</v>
      </c>
      <c r="S19" s="24"/>
      <c r="T19" s="24"/>
      <c r="U19" s="24"/>
      <c r="V19" s="24"/>
      <c r="W19" s="24"/>
      <c r="X19" s="24"/>
    </row>
    <row r="20" spans="1:24" ht="20.25" customHeight="1" x14ac:dyDescent="0.25">
      <c r="A20" s="235">
        <v>14</v>
      </c>
      <c r="B20" s="232" t="s">
        <v>104</v>
      </c>
      <c r="C20" s="231" t="s">
        <v>190</v>
      </c>
      <c r="D20" s="20">
        <f t="shared" si="19"/>
        <v>5</v>
      </c>
      <c r="E20" s="20" t="s">
        <v>184</v>
      </c>
      <c r="F20" s="20">
        <f t="shared" si="20"/>
        <v>8</v>
      </c>
      <c r="G20" s="20" t="s">
        <v>187</v>
      </c>
      <c r="H20" s="20">
        <f t="shared" si="21"/>
        <v>7</v>
      </c>
      <c r="I20" s="20" t="s">
        <v>186</v>
      </c>
      <c r="J20" s="20">
        <f t="shared" si="22"/>
        <v>9</v>
      </c>
      <c r="K20" s="20" t="s">
        <v>189</v>
      </c>
      <c r="L20" s="20">
        <f t="shared" si="23"/>
        <v>4</v>
      </c>
      <c r="M20" s="20" t="s">
        <v>187</v>
      </c>
      <c r="N20" s="20">
        <f t="shared" si="24"/>
        <v>7</v>
      </c>
      <c r="O20" s="20">
        <v>32</v>
      </c>
      <c r="P20" s="20">
        <f t="shared" si="25"/>
        <v>204</v>
      </c>
      <c r="Q20" s="18">
        <f t="shared" si="26"/>
        <v>6.375</v>
      </c>
      <c r="R20" s="241" t="str">
        <f t="shared" si="27"/>
        <v>-</v>
      </c>
      <c r="S20" s="24"/>
      <c r="T20" s="24"/>
      <c r="U20" s="24"/>
      <c r="V20" s="24"/>
      <c r="W20" s="24"/>
      <c r="X20" s="24"/>
    </row>
    <row r="21" spans="1:24" ht="21" customHeight="1" x14ac:dyDescent="0.25">
      <c r="A21" s="240">
        <v>15</v>
      </c>
      <c r="B21" s="232" t="s">
        <v>105</v>
      </c>
      <c r="C21" s="231" t="s">
        <v>185</v>
      </c>
      <c r="D21" s="20">
        <f t="shared" si="19"/>
        <v>10</v>
      </c>
      <c r="E21" s="20" t="s">
        <v>185</v>
      </c>
      <c r="F21" s="20">
        <f t="shared" si="20"/>
        <v>10</v>
      </c>
      <c r="G21" s="20" t="s">
        <v>186</v>
      </c>
      <c r="H21" s="20">
        <f t="shared" si="21"/>
        <v>9</v>
      </c>
      <c r="I21" s="20" t="s">
        <v>184</v>
      </c>
      <c r="J21" s="20">
        <f t="shared" si="22"/>
        <v>8</v>
      </c>
      <c r="K21" s="20" t="s">
        <v>187</v>
      </c>
      <c r="L21" s="20">
        <f t="shared" si="23"/>
        <v>7</v>
      </c>
      <c r="M21" s="20" t="s">
        <v>185</v>
      </c>
      <c r="N21" s="20">
        <f t="shared" si="24"/>
        <v>10</v>
      </c>
      <c r="O21" s="20">
        <v>32</v>
      </c>
      <c r="P21" s="20">
        <f t="shared" si="25"/>
        <v>292</v>
      </c>
      <c r="Q21" s="18">
        <f t="shared" si="26"/>
        <v>9.125</v>
      </c>
      <c r="R21" s="241" t="str">
        <f t="shared" si="27"/>
        <v>-</v>
      </c>
      <c r="S21" s="24"/>
      <c r="T21" s="24"/>
      <c r="U21" s="24"/>
      <c r="V21" s="24"/>
      <c r="W21" s="24"/>
      <c r="X21" s="24"/>
    </row>
    <row r="22" spans="1:24" ht="21.75" customHeight="1" x14ac:dyDescent="0.25">
      <c r="A22" s="235">
        <v>16</v>
      </c>
      <c r="B22" s="232" t="s">
        <v>106</v>
      </c>
      <c r="C22" s="231" t="s">
        <v>187</v>
      </c>
      <c r="D22" s="20">
        <f t="shared" si="19"/>
        <v>7</v>
      </c>
      <c r="E22" s="20" t="s">
        <v>186</v>
      </c>
      <c r="F22" s="20">
        <f t="shared" si="20"/>
        <v>9</v>
      </c>
      <c r="G22" s="20" t="s">
        <v>186</v>
      </c>
      <c r="H22" s="20">
        <f t="shared" si="21"/>
        <v>9</v>
      </c>
      <c r="I22" s="20" t="s">
        <v>186</v>
      </c>
      <c r="J22" s="20">
        <f t="shared" si="22"/>
        <v>9</v>
      </c>
      <c r="K22" s="20" t="s">
        <v>184</v>
      </c>
      <c r="L22" s="20">
        <f t="shared" si="23"/>
        <v>8</v>
      </c>
      <c r="M22" s="20" t="s">
        <v>184</v>
      </c>
      <c r="N22" s="20">
        <f t="shared" si="24"/>
        <v>8</v>
      </c>
      <c r="O22" s="20">
        <v>32</v>
      </c>
      <c r="P22" s="20">
        <f t="shared" si="25"/>
        <v>264</v>
      </c>
      <c r="Q22" s="18">
        <f t="shared" si="26"/>
        <v>8.25</v>
      </c>
      <c r="R22" s="241" t="str">
        <f t="shared" si="27"/>
        <v>-</v>
      </c>
      <c r="S22" s="24"/>
      <c r="T22" s="24"/>
      <c r="U22" s="24"/>
      <c r="V22" s="24"/>
      <c r="W22" s="24"/>
      <c r="X22" s="24"/>
    </row>
    <row r="23" spans="1:24" ht="21" customHeight="1" x14ac:dyDescent="0.25">
      <c r="A23" s="240">
        <v>17</v>
      </c>
      <c r="B23" s="232" t="s">
        <v>107</v>
      </c>
      <c r="C23" s="231" t="s">
        <v>187</v>
      </c>
      <c r="D23" s="20">
        <f t="shared" si="19"/>
        <v>7</v>
      </c>
      <c r="E23" s="20" t="s">
        <v>185</v>
      </c>
      <c r="F23" s="20">
        <f t="shared" si="20"/>
        <v>10</v>
      </c>
      <c r="G23" s="20" t="s">
        <v>186</v>
      </c>
      <c r="H23" s="20">
        <f t="shared" si="21"/>
        <v>9</v>
      </c>
      <c r="I23" s="20" t="s">
        <v>187</v>
      </c>
      <c r="J23" s="20">
        <f t="shared" si="22"/>
        <v>7</v>
      </c>
      <c r="K23" s="20" t="s">
        <v>187</v>
      </c>
      <c r="L23" s="20">
        <f t="shared" si="23"/>
        <v>7</v>
      </c>
      <c r="M23" s="20" t="s">
        <v>186</v>
      </c>
      <c r="N23" s="20">
        <f t="shared" si="24"/>
        <v>9</v>
      </c>
      <c r="O23" s="20">
        <v>32</v>
      </c>
      <c r="P23" s="20">
        <f t="shared" si="25"/>
        <v>266</v>
      </c>
      <c r="Q23" s="18">
        <f t="shared" si="26"/>
        <v>8.3125</v>
      </c>
      <c r="R23" s="241" t="str">
        <f t="shared" si="27"/>
        <v>-</v>
      </c>
      <c r="S23" s="24"/>
      <c r="T23" s="24"/>
      <c r="U23" s="24"/>
      <c r="V23" s="24"/>
      <c r="W23" s="24"/>
      <c r="X23" s="24"/>
    </row>
    <row r="24" spans="1:24" ht="20.25" customHeight="1" x14ac:dyDescent="0.25">
      <c r="A24" s="240">
        <v>18</v>
      </c>
      <c r="B24" s="232" t="s">
        <v>108</v>
      </c>
      <c r="C24" s="231" t="s">
        <v>188</v>
      </c>
      <c r="D24" s="20">
        <f t="shared" si="19"/>
        <v>6</v>
      </c>
      <c r="E24" s="20" t="s">
        <v>184</v>
      </c>
      <c r="F24" s="20">
        <f t="shared" si="20"/>
        <v>8</v>
      </c>
      <c r="G24" s="20" t="s">
        <v>184</v>
      </c>
      <c r="H24" s="20">
        <f t="shared" si="21"/>
        <v>8</v>
      </c>
      <c r="I24" s="20" t="s">
        <v>186</v>
      </c>
      <c r="J24" s="20">
        <f t="shared" si="22"/>
        <v>9</v>
      </c>
      <c r="K24" s="20" t="s">
        <v>190</v>
      </c>
      <c r="L24" s="20">
        <f t="shared" si="23"/>
        <v>5</v>
      </c>
      <c r="M24" s="20" t="s">
        <v>184</v>
      </c>
      <c r="N24" s="20">
        <f t="shared" si="24"/>
        <v>8</v>
      </c>
      <c r="O24" s="20">
        <v>32</v>
      </c>
      <c r="P24" s="20">
        <f t="shared" si="25"/>
        <v>228</v>
      </c>
      <c r="Q24" s="18">
        <f t="shared" si="26"/>
        <v>7.125</v>
      </c>
      <c r="R24" s="241" t="str">
        <f t="shared" si="27"/>
        <v>-</v>
      </c>
      <c r="S24" s="24"/>
      <c r="T24" s="24"/>
      <c r="U24" s="24"/>
      <c r="V24" s="24"/>
      <c r="W24" s="24"/>
      <c r="X24" s="24"/>
    </row>
    <row r="25" spans="1:24" ht="20.25" customHeight="1" x14ac:dyDescent="0.25">
      <c r="A25" s="243" t="s">
        <v>194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9"/>
      <c r="P25" s="29"/>
      <c r="Q25" s="50"/>
      <c r="R25" s="51"/>
      <c r="S25" s="24"/>
      <c r="T25" s="24"/>
      <c r="U25" s="24"/>
      <c r="V25" s="24"/>
      <c r="W25" s="24"/>
      <c r="X25" s="24"/>
    </row>
    <row r="26" spans="1:24" ht="3.75" customHeight="1" x14ac:dyDescent="0.25">
      <c r="A26" s="29"/>
      <c r="B26" s="49"/>
      <c r="C26" s="3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50"/>
      <c r="R26" s="51"/>
      <c r="S26" s="24"/>
      <c r="T26" s="24"/>
      <c r="U26" s="24"/>
      <c r="V26" s="24"/>
      <c r="W26" s="24"/>
      <c r="X26" s="24"/>
    </row>
    <row r="27" spans="1:24" s="4" customFormat="1" ht="20.25" customHeight="1" x14ac:dyDescent="0.2">
      <c r="A27" s="244" t="s">
        <v>202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</row>
    <row r="28" spans="1:24" x14ac:dyDescent="0.2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  <row r="29" spans="1:24" ht="21.75" customHeight="1" x14ac:dyDescent="0.25"/>
    <row r="30" spans="1:24" ht="15.75" x14ac:dyDescent="0.25">
      <c r="B30" s="223" t="s">
        <v>11</v>
      </c>
      <c r="C30" s="24"/>
      <c r="D30" s="130" t="s">
        <v>12</v>
      </c>
      <c r="E30" s="130"/>
      <c r="F30" s="24"/>
      <c r="G30" s="130" t="s">
        <v>41</v>
      </c>
      <c r="H30" s="130"/>
      <c r="I30" s="130"/>
      <c r="J30" s="130" t="s">
        <v>40</v>
      </c>
      <c r="K30" s="130"/>
      <c r="L30" s="130"/>
      <c r="M30" s="24"/>
      <c r="N30" s="130" t="s">
        <v>69</v>
      </c>
      <c r="O30" s="130"/>
      <c r="P30" s="130"/>
      <c r="Q30" s="130"/>
      <c r="U30" t="s">
        <v>32</v>
      </c>
    </row>
    <row r="32" spans="1:24" x14ac:dyDescent="0.25">
      <c r="O32" t="s">
        <v>24</v>
      </c>
    </row>
  </sheetData>
  <mergeCells count="27">
    <mergeCell ref="D30:E30"/>
    <mergeCell ref="J30:L30"/>
    <mergeCell ref="G30:I30"/>
    <mergeCell ref="N30:Q30"/>
    <mergeCell ref="M4:N4"/>
    <mergeCell ref="P4:P6"/>
    <mergeCell ref="Q4:Q6"/>
    <mergeCell ref="A27:R27"/>
    <mergeCell ref="A28:W28"/>
    <mergeCell ref="R4:R6"/>
    <mergeCell ref="A25:N25"/>
    <mergeCell ref="A1:X1"/>
    <mergeCell ref="A2:X2"/>
    <mergeCell ref="A3:X3"/>
    <mergeCell ref="A4:A6"/>
    <mergeCell ref="B4:B6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M5:N5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K11" sqref="K11"/>
    </sheetView>
  </sheetViews>
  <sheetFormatPr defaultRowHeight="15" x14ac:dyDescent="0.25"/>
  <cols>
    <col min="1" max="1" width="7" customWidth="1"/>
    <col min="2" max="2" width="16" customWidth="1"/>
    <col min="3" max="3" width="9.7109375" customWidth="1"/>
    <col min="4" max="4" width="9.140625" customWidth="1"/>
    <col min="5" max="5" width="9.85546875" customWidth="1"/>
    <col min="6" max="6" width="10.85546875" customWidth="1"/>
    <col min="7" max="7" width="9.28515625" customWidth="1"/>
    <col min="8" max="8" width="10" customWidth="1"/>
    <col min="9" max="9" width="10.140625" customWidth="1"/>
    <col min="10" max="10" width="9.42578125" customWidth="1"/>
    <col min="11" max="11" width="9.7109375" customWidth="1"/>
    <col min="12" max="12" width="11.140625" customWidth="1"/>
    <col min="13" max="13" width="8.5703125" customWidth="1"/>
    <col min="14" max="14" width="8.28515625" customWidth="1"/>
    <col min="15" max="15" width="10.140625" customWidth="1"/>
    <col min="16" max="16" width="8.7109375" customWidth="1"/>
    <col min="17" max="17" width="10.42578125" customWidth="1"/>
    <col min="18" max="18" width="0.140625" hidden="1" customWidth="1"/>
    <col min="19" max="23" width="9.140625" hidden="1" customWidth="1"/>
    <col min="24" max="24" width="0.7109375" hidden="1" customWidth="1"/>
    <col min="25" max="25" width="10" customWidth="1"/>
  </cols>
  <sheetData>
    <row r="1" spans="1:25" ht="16.5" customHeight="1" thickTop="1" thickBot="1" x14ac:dyDescent="0.3">
      <c r="A1" s="10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15"/>
    </row>
    <row r="2" spans="1:25" ht="16.5" customHeight="1" thickTop="1" thickBot="1" x14ac:dyDescent="0.3">
      <c r="A2" s="103" t="s">
        <v>112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5"/>
    </row>
    <row r="3" spans="1:25" ht="20.25" customHeight="1" thickTop="1" thickBot="1" x14ac:dyDescent="0.3">
      <c r="A3" s="103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5"/>
    </row>
    <row r="4" spans="1:25" ht="16.5" customHeight="1" thickTop="1" thickBot="1" x14ac:dyDescent="0.4">
      <c r="A4" s="82" t="s">
        <v>68</v>
      </c>
      <c r="B4" s="75" t="s">
        <v>3</v>
      </c>
      <c r="C4" s="159" t="s">
        <v>4</v>
      </c>
      <c r="D4" s="160"/>
      <c r="E4" s="159" t="s">
        <v>5</v>
      </c>
      <c r="F4" s="160"/>
      <c r="G4" s="159" t="s">
        <v>6</v>
      </c>
      <c r="H4" s="160"/>
      <c r="I4" s="159" t="s">
        <v>65</v>
      </c>
      <c r="J4" s="160"/>
      <c r="K4" s="159" t="s">
        <v>135</v>
      </c>
      <c r="L4" s="160"/>
      <c r="M4" s="65" t="s">
        <v>136</v>
      </c>
      <c r="N4" s="66"/>
      <c r="O4" s="21" t="s">
        <v>61</v>
      </c>
      <c r="P4" s="162" t="s">
        <v>8</v>
      </c>
      <c r="Q4" s="9" t="s">
        <v>62</v>
      </c>
      <c r="R4" s="219"/>
      <c r="S4" s="212"/>
      <c r="T4" s="212"/>
      <c r="U4" s="212"/>
      <c r="V4" s="212"/>
      <c r="W4" s="212"/>
      <c r="X4" s="212"/>
      <c r="Y4" s="72" t="s">
        <v>67</v>
      </c>
    </row>
    <row r="5" spans="1:25" ht="22.5" thickTop="1" thickBot="1" x14ac:dyDescent="0.4">
      <c r="A5" s="83"/>
      <c r="B5" s="76"/>
      <c r="C5" s="89" t="s">
        <v>132</v>
      </c>
      <c r="D5" s="90"/>
      <c r="E5" s="89" t="s">
        <v>133</v>
      </c>
      <c r="F5" s="90"/>
      <c r="G5" s="165" t="s">
        <v>9</v>
      </c>
      <c r="H5" s="166"/>
      <c r="I5" s="89" t="s">
        <v>134</v>
      </c>
      <c r="J5" s="90"/>
      <c r="K5" s="165" t="s">
        <v>43</v>
      </c>
      <c r="L5" s="166"/>
      <c r="M5" s="165" t="s">
        <v>52</v>
      </c>
      <c r="N5" s="166"/>
      <c r="O5" s="22" t="s">
        <v>10</v>
      </c>
      <c r="P5" s="168"/>
      <c r="Q5" s="36" t="s">
        <v>56</v>
      </c>
      <c r="R5" s="220"/>
      <c r="S5" s="212"/>
      <c r="T5" s="212"/>
      <c r="U5" s="212"/>
      <c r="V5" s="212"/>
      <c r="W5" s="212"/>
      <c r="X5" s="212"/>
      <c r="Y5" s="73"/>
    </row>
    <row r="6" spans="1:25" ht="22.5" thickTop="1" thickBot="1" x14ac:dyDescent="0.4">
      <c r="A6" s="84"/>
      <c r="B6" s="76"/>
      <c r="C6" s="171" t="s">
        <v>10</v>
      </c>
      <c r="D6" s="171">
        <v>6</v>
      </c>
      <c r="E6" s="171" t="s">
        <v>10</v>
      </c>
      <c r="F6" s="171">
        <v>6</v>
      </c>
      <c r="G6" s="171" t="s">
        <v>10</v>
      </c>
      <c r="H6" s="171">
        <v>6</v>
      </c>
      <c r="I6" s="171" t="s">
        <v>10</v>
      </c>
      <c r="J6" s="171">
        <v>2</v>
      </c>
      <c r="K6" s="171" t="s">
        <v>10</v>
      </c>
      <c r="L6" s="171">
        <v>6</v>
      </c>
      <c r="M6" s="171" t="s">
        <v>10</v>
      </c>
      <c r="N6" s="171">
        <v>6</v>
      </c>
      <c r="O6" s="23" t="s">
        <v>46</v>
      </c>
      <c r="P6" s="173"/>
      <c r="Q6" s="37" t="s">
        <v>55</v>
      </c>
      <c r="R6" s="220"/>
      <c r="S6" s="212"/>
      <c r="T6" s="212"/>
      <c r="U6" s="212"/>
      <c r="V6" s="212"/>
      <c r="W6" s="212"/>
      <c r="X6" s="212"/>
      <c r="Y6" s="74"/>
    </row>
    <row r="7" spans="1:25" ht="21.75" thickTop="1" x14ac:dyDescent="0.35">
      <c r="A7" s="209">
        <v>1</v>
      </c>
      <c r="B7" s="210" t="s">
        <v>114</v>
      </c>
      <c r="C7" s="211" t="s">
        <v>184</v>
      </c>
      <c r="D7" s="16">
        <f>IF(C7="AA",10, IF(C7="AB",9, IF(C7="BB",8, IF(C7="BC",7,IF(C7="CC",6, IF(C7="CD",5, IF(C7="DD",4,IF(C7="F",0))))))))</f>
        <v>8</v>
      </c>
      <c r="E7" s="16" t="s">
        <v>186</v>
      </c>
      <c r="F7" s="16">
        <f>IF(E7="AA",10, IF(E7="AB",9, IF(E7="BB",8, IF(E7="BC",7,IF(E7="CC",6, IF(E7="CD",5, IF(E7="DD",4,IF(E7="F",0))))))))</f>
        <v>9</v>
      </c>
      <c r="G7" s="16" t="s">
        <v>184</v>
      </c>
      <c r="H7" s="17">
        <f>IF(G7="AA",10, IF(G7="AB",9, IF(G7="BB",8, IF(G7="BC",7,IF(G7="CC",6, IF(G7="CD",5, IF(G7="DD",4,IF(G7="F",0))))))))</f>
        <v>8</v>
      </c>
      <c r="I7" s="17" t="s">
        <v>186</v>
      </c>
      <c r="J7" s="17">
        <f>IF(I7="AA",10, IF(I7="AB",9, IF(I7="BB",8, IF(I7="BC",7,IF(I7="CC",6, IF(I7="CD",5, IF(I7="DD",4,IF(I7="F",0))))))))</f>
        <v>9</v>
      </c>
      <c r="K7" s="17" t="s">
        <v>184</v>
      </c>
      <c r="L7" s="17">
        <f>IF(K7="AA",10, IF(K7="AB",9, IF(K7="BB",8, IF(K7="BC",7,IF(K7="CC",6, IF(K7="CD",5, IF(K7="DD",4,IF(K7="F",0))))))))</f>
        <v>8</v>
      </c>
      <c r="M7" s="17" t="s">
        <v>186</v>
      </c>
      <c r="N7" s="17">
        <f>IF(M7="AA",10, IF(M7="AB",9, IF(M7="BB",8, IF(M7="BC",7,IF(M7="CC",6, IF(M7="CD",5, IF(M7="DD",4,IF(M7="F",0))))))))</f>
        <v>9</v>
      </c>
      <c r="O7" s="17">
        <v>32</v>
      </c>
      <c r="P7" s="17">
        <f>(D7*6+F7*6+H7*6+J7*2+L7*6+N7*6)</f>
        <v>270</v>
      </c>
      <c r="Q7" s="18">
        <f>P7/O7</f>
        <v>8.4375</v>
      </c>
      <c r="R7" s="212" t="str">
        <f>IF(Q7&lt;6,"***", IF(Q7&gt;6,"-" ))</f>
        <v>-</v>
      </c>
      <c r="S7" s="212"/>
      <c r="T7" s="212"/>
      <c r="U7" s="212"/>
      <c r="V7" s="212"/>
      <c r="W7" s="212"/>
      <c r="X7" s="212"/>
      <c r="Y7" s="213" t="str">
        <f>IF(Q7&lt;6,"***", IF(Q7&gt;6,"-" ))</f>
        <v>-</v>
      </c>
    </row>
    <row r="8" spans="1:25" ht="21" x14ac:dyDescent="0.35">
      <c r="A8" s="209">
        <v>2</v>
      </c>
      <c r="B8" s="214" t="s">
        <v>115</v>
      </c>
      <c r="C8" s="211" t="s">
        <v>187</v>
      </c>
      <c r="D8" s="16">
        <f>IF(C8="AA",10, IF(C8="AB",9, IF(C8="BB",8, IF(C8="BC",7,IF(C8="CC",6, IF(C8="CD",5, IF(C8="DD",4,IF(C8="F",0))))))))</f>
        <v>7</v>
      </c>
      <c r="E8" s="16" t="s">
        <v>184</v>
      </c>
      <c r="F8" s="16">
        <f>IF(E8="AA",10, IF(E8="AB",9, IF(E8="BB",8, IF(E8="BC",7,IF(E8="CC",6, IF(E8="CD",5, IF(E8="DD",4,IF(E8="F",0))))))))</f>
        <v>8</v>
      </c>
      <c r="G8" s="16" t="s">
        <v>187</v>
      </c>
      <c r="H8" s="17">
        <f>IF(G8="AA",10, IF(G8="AB",9, IF(G8="BB",8, IF(G8="BC",7,IF(G8="CC",6, IF(G8="CD",5, IF(G8="DD",4,IF(G8="F",0))))))))</f>
        <v>7</v>
      </c>
      <c r="I8" s="17" t="s">
        <v>186</v>
      </c>
      <c r="J8" s="17">
        <f>IF(I8="AA",10, IF(I8="AB",9, IF(I8="BB",8, IF(I8="BC",7,IF(I8="CC",6, IF(I8="CD",5, IF(I8="DD",4,IF(I8="F",0))))))))</f>
        <v>9</v>
      </c>
      <c r="K8" s="17" t="s">
        <v>184</v>
      </c>
      <c r="L8" s="17">
        <f>IF(K8="AA",10, IF(K8="AB",9, IF(K8="BB",8, IF(K8="BC",7,IF(K8="CC",6, IF(K8="CD",5, IF(K8="DD",4,IF(K8="F",0))))))))</f>
        <v>8</v>
      </c>
      <c r="M8" s="17" t="s">
        <v>188</v>
      </c>
      <c r="N8" s="17">
        <f>IF(M8="AA",10, IF(M8="AB",9, IF(M8="BB",8, IF(M8="BC",7,IF(M8="CC",6, IF(M8="CD",5, IF(M8="DD",4,IF(M8="F",0))))))))</f>
        <v>6</v>
      </c>
      <c r="O8" s="17">
        <v>32</v>
      </c>
      <c r="P8" s="17">
        <f>(D8*6+F8*6+H8*6+J8*2+L8*6+N8*6)</f>
        <v>234</v>
      </c>
      <c r="Q8" s="18">
        <f>P8/O8</f>
        <v>7.3125</v>
      </c>
      <c r="R8" s="212"/>
      <c r="S8" s="212"/>
      <c r="T8" s="212"/>
      <c r="U8" s="212"/>
      <c r="V8" s="212"/>
      <c r="W8" s="212"/>
      <c r="X8" s="212"/>
      <c r="Y8" s="46" t="str">
        <f t="shared" ref="Y8:Y24" si="0">IF(Q8&lt;6,"***", IF(Q8&gt;6,"-" ))</f>
        <v>-</v>
      </c>
    </row>
    <row r="9" spans="1:25" ht="21" x14ac:dyDescent="0.35">
      <c r="A9" s="209">
        <v>3</v>
      </c>
      <c r="B9" s="215" t="s">
        <v>116</v>
      </c>
      <c r="C9" s="211" t="s">
        <v>185</v>
      </c>
      <c r="D9" s="16">
        <f t="shared" ref="D9:D15" si="1">IF(C9="AA",10, IF(C9="AB",9, IF(C9="BB",8, IF(C9="BC",7,IF(C9="CC",6, IF(C9="CD",5, IF(C9="DD",4,IF(C9="F",0))))))))</f>
        <v>10</v>
      </c>
      <c r="E9" s="16" t="s">
        <v>186</v>
      </c>
      <c r="F9" s="16">
        <f t="shared" ref="F9:F15" si="2">IF(E9="AA",10, IF(E9="AB",9, IF(E9="BB",8, IF(E9="BC",7,IF(E9="CC",6, IF(E9="CD",5, IF(E9="DD",4,IF(E9="F",0))))))))</f>
        <v>9</v>
      </c>
      <c r="G9" s="16" t="s">
        <v>186</v>
      </c>
      <c r="H9" s="17">
        <f t="shared" ref="H9:H15" si="3">IF(G9="AA",10, IF(G9="AB",9, IF(G9="BB",8, IF(G9="BC",7,IF(G9="CC",6, IF(G9="CD",5, IF(G9="DD",4,IF(G9="F",0))))))))</f>
        <v>9</v>
      </c>
      <c r="I9" s="17" t="s">
        <v>186</v>
      </c>
      <c r="J9" s="17">
        <f t="shared" ref="J9:J15" si="4">IF(I9="AA",10, IF(I9="AB",9, IF(I9="BB",8, IF(I9="BC",7,IF(I9="CC",6, IF(I9="CD",5, IF(I9="DD",4,IF(I9="F",0))))))))</f>
        <v>9</v>
      </c>
      <c r="K9" s="17" t="s">
        <v>185</v>
      </c>
      <c r="L9" s="17">
        <f t="shared" ref="L9:L15" si="5">IF(K9="AA",10, IF(K9="AB",9, IF(K9="BB",8, IF(K9="BC",7,IF(K9="CC",6, IF(K9="CD",5, IF(K9="DD",4,IF(K9="F",0))))))))</f>
        <v>10</v>
      </c>
      <c r="M9" s="17" t="s">
        <v>186</v>
      </c>
      <c r="N9" s="17">
        <f t="shared" ref="N9:N15" si="6">IF(M9="AA",10, IF(M9="AB",9, IF(M9="BB",8, IF(M9="BC",7,IF(M9="CC",6, IF(M9="CD",5, IF(M9="DD",4,IF(M9="F",0))))))))</f>
        <v>9</v>
      </c>
      <c r="O9" s="17">
        <v>32</v>
      </c>
      <c r="P9" s="17">
        <f t="shared" ref="P9:P15" si="7">(D9*6+F9*6+H9*6+J9*2+L9*6+N9*6)</f>
        <v>300</v>
      </c>
      <c r="Q9" s="18">
        <f t="shared" ref="Q9:Q15" si="8">P9/O9</f>
        <v>9.375</v>
      </c>
      <c r="R9" s="212"/>
      <c r="S9" s="212"/>
      <c r="T9" s="212"/>
      <c r="U9" s="212"/>
      <c r="V9" s="212"/>
      <c r="W9" s="212"/>
      <c r="X9" s="212"/>
      <c r="Y9" s="46" t="str">
        <f t="shared" si="0"/>
        <v>-</v>
      </c>
    </row>
    <row r="10" spans="1:25" ht="21" x14ac:dyDescent="0.35">
      <c r="A10" s="209">
        <v>4</v>
      </c>
      <c r="B10" s="215" t="s">
        <v>117</v>
      </c>
      <c r="C10" s="211" t="s">
        <v>185</v>
      </c>
      <c r="D10" s="16">
        <f t="shared" si="1"/>
        <v>10</v>
      </c>
      <c r="E10" s="16" t="s">
        <v>185</v>
      </c>
      <c r="F10" s="16">
        <f t="shared" si="2"/>
        <v>10</v>
      </c>
      <c r="G10" s="16" t="s">
        <v>184</v>
      </c>
      <c r="H10" s="17">
        <f t="shared" si="3"/>
        <v>8</v>
      </c>
      <c r="I10" s="17" t="s">
        <v>186</v>
      </c>
      <c r="J10" s="17">
        <f t="shared" si="4"/>
        <v>9</v>
      </c>
      <c r="K10" s="17" t="s">
        <v>186</v>
      </c>
      <c r="L10" s="17">
        <f t="shared" si="5"/>
        <v>9</v>
      </c>
      <c r="M10" s="17" t="s">
        <v>186</v>
      </c>
      <c r="N10" s="17">
        <f t="shared" si="6"/>
        <v>9</v>
      </c>
      <c r="O10" s="17">
        <v>32</v>
      </c>
      <c r="P10" s="17">
        <f t="shared" si="7"/>
        <v>294</v>
      </c>
      <c r="Q10" s="18">
        <f t="shared" si="8"/>
        <v>9.1875</v>
      </c>
      <c r="R10" s="212"/>
      <c r="S10" s="212"/>
      <c r="T10" s="212"/>
      <c r="U10" s="212"/>
      <c r="V10" s="212"/>
      <c r="W10" s="212"/>
      <c r="X10" s="212"/>
      <c r="Y10" s="46" t="str">
        <f t="shared" si="0"/>
        <v>-</v>
      </c>
    </row>
    <row r="11" spans="1:25" ht="21" x14ac:dyDescent="0.35">
      <c r="A11" s="209">
        <v>5</v>
      </c>
      <c r="B11" s="216" t="s">
        <v>118</v>
      </c>
      <c r="C11" s="211" t="s">
        <v>186</v>
      </c>
      <c r="D11" s="16">
        <f t="shared" si="1"/>
        <v>9</v>
      </c>
      <c r="E11" s="16" t="s">
        <v>186</v>
      </c>
      <c r="F11" s="16">
        <f t="shared" si="2"/>
        <v>9</v>
      </c>
      <c r="G11" s="16" t="s">
        <v>187</v>
      </c>
      <c r="H11" s="17">
        <f t="shared" si="3"/>
        <v>7</v>
      </c>
      <c r="I11" s="17" t="s">
        <v>186</v>
      </c>
      <c r="J11" s="17">
        <f t="shared" si="4"/>
        <v>9</v>
      </c>
      <c r="K11" s="17" t="s">
        <v>186</v>
      </c>
      <c r="L11" s="17">
        <f t="shared" si="5"/>
        <v>9</v>
      </c>
      <c r="M11" s="17" t="s">
        <v>186</v>
      </c>
      <c r="N11" s="17">
        <f t="shared" si="6"/>
        <v>9</v>
      </c>
      <c r="O11" s="17">
        <v>32</v>
      </c>
      <c r="P11" s="17">
        <f t="shared" si="7"/>
        <v>276</v>
      </c>
      <c r="Q11" s="18">
        <f t="shared" si="8"/>
        <v>8.625</v>
      </c>
      <c r="R11" s="212"/>
      <c r="S11" s="212"/>
      <c r="T11" s="212"/>
      <c r="U11" s="212"/>
      <c r="V11" s="212"/>
      <c r="W11" s="212"/>
      <c r="X11" s="212"/>
      <c r="Y11" s="46" t="str">
        <f t="shared" si="0"/>
        <v>-</v>
      </c>
    </row>
    <row r="12" spans="1:25" ht="21" x14ac:dyDescent="0.35">
      <c r="A12" s="209">
        <v>6</v>
      </c>
      <c r="B12" s="214" t="s">
        <v>119</v>
      </c>
      <c r="C12" s="217" t="s">
        <v>184</v>
      </c>
      <c r="D12" s="17">
        <f t="shared" si="1"/>
        <v>8</v>
      </c>
      <c r="E12" s="17" t="s">
        <v>186</v>
      </c>
      <c r="F12" s="17">
        <f t="shared" si="2"/>
        <v>9</v>
      </c>
      <c r="G12" s="17" t="s">
        <v>187</v>
      </c>
      <c r="H12" s="17">
        <f t="shared" si="3"/>
        <v>7</v>
      </c>
      <c r="I12" s="17" t="s">
        <v>186</v>
      </c>
      <c r="J12" s="17">
        <f t="shared" si="4"/>
        <v>9</v>
      </c>
      <c r="K12" s="17" t="s">
        <v>184</v>
      </c>
      <c r="L12" s="17">
        <f t="shared" si="5"/>
        <v>8</v>
      </c>
      <c r="M12" s="17" t="s">
        <v>184</v>
      </c>
      <c r="N12" s="17">
        <f t="shared" si="6"/>
        <v>8</v>
      </c>
      <c r="O12" s="17">
        <v>32</v>
      </c>
      <c r="P12" s="17">
        <f t="shared" si="7"/>
        <v>258</v>
      </c>
      <c r="Q12" s="19">
        <f t="shared" si="8"/>
        <v>8.0625</v>
      </c>
      <c r="R12" s="212"/>
      <c r="S12" s="212"/>
      <c r="T12" s="212"/>
      <c r="U12" s="212"/>
      <c r="V12" s="212"/>
      <c r="W12" s="212"/>
      <c r="X12" s="212"/>
      <c r="Y12" s="46" t="str">
        <f t="shared" si="0"/>
        <v>-</v>
      </c>
    </row>
    <row r="13" spans="1:25" ht="21" x14ac:dyDescent="0.35">
      <c r="A13" s="218">
        <v>7</v>
      </c>
      <c r="B13" s="215" t="s">
        <v>120</v>
      </c>
      <c r="C13" s="211" t="s">
        <v>186</v>
      </c>
      <c r="D13" s="16">
        <f t="shared" si="1"/>
        <v>9</v>
      </c>
      <c r="E13" s="16" t="s">
        <v>186</v>
      </c>
      <c r="F13" s="16">
        <f t="shared" si="2"/>
        <v>9</v>
      </c>
      <c r="G13" s="16" t="s">
        <v>187</v>
      </c>
      <c r="H13" s="17">
        <f t="shared" si="3"/>
        <v>7</v>
      </c>
      <c r="I13" s="17" t="s">
        <v>186</v>
      </c>
      <c r="J13" s="17">
        <f t="shared" si="4"/>
        <v>9</v>
      </c>
      <c r="K13" s="17" t="s">
        <v>187</v>
      </c>
      <c r="L13" s="17">
        <f t="shared" si="5"/>
        <v>7</v>
      </c>
      <c r="M13" s="17" t="s">
        <v>187</v>
      </c>
      <c r="N13" s="17">
        <f t="shared" si="6"/>
        <v>7</v>
      </c>
      <c r="O13" s="17">
        <v>32</v>
      </c>
      <c r="P13" s="17">
        <f t="shared" si="7"/>
        <v>252</v>
      </c>
      <c r="Q13" s="18">
        <f t="shared" si="8"/>
        <v>7.875</v>
      </c>
      <c r="R13" s="212"/>
      <c r="S13" s="212"/>
      <c r="T13" s="212"/>
      <c r="U13" s="212"/>
      <c r="V13" s="212"/>
      <c r="W13" s="212"/>
      <c r="X13" s="212"/>
      <c r="Y13" s="46" t="str">
        <f t="shared" si="0"/>
        <v>-</v>
      </c>
    </row>
    <row r="14" spans="1:25" ht="21" x14ac:dyDescent="0.35">
      <c r="A14" s="209">
        <v>8</v>
      </c>
      <c r="B14" s="215" t="s">
        <v>121</v>
      </c>
      <c r="C14" s="211" t="s">
        <v>186</v>
      </c>
      <c r="D14" s="16">
        <f t="shared" si="1"/>
        <v>9</v>
      </c>
      <c r="E14" s="16" t="s">
        <v>186</v>
      </c>
      <c r="F14" s="16">
        <f t="shared" si="2"/>
        <v>9</v>
      </c>
      <c r="G14" s="16" t="s">
        <v>184</v>
      </c>
      <c r="H14" s="17">
        <f t="shared" si="3"/>
        <v>8</v>
      </c>
      <c r="I14" s="17" t="s">
        <v>186</v>
      </c>
      <c r="J14" s="17">
        <f t="shared" si="4"/>
        <v>9</v>
      </c>
      <c r="K14" s="17" t="s">
        <v>186</v>
      </c>
      <c r="L14" s="17">
        <f t="shared" si="5"/>
        <v>9</v>
      </c>
      <c r="M14" s="17" t="s">
        <v>186</v>
      </c>
      <c r="N14" s="17">
        <f t="shared" si="6"/>
        <v>9</v>
      </c>
      <c r="O14" s="17">
        <v>32</v>
      </c>
      <c r="P14" s="17">
        <f t="shared" si="7"/>
        <v>282</v>
      </c>
      <c r="Q14" s="18">
        <f t="shared" si="8"/>
        <v>8.8125</v>
      </c>
      <c r="R14" s="212"/>
      <c r="S14" s="212"/>
      <c r="T14" s="212"/>
      <c r="U14" s="212"/>
      <c r="V14" s="212"/>
      <c r="W14" s="212"/>
      <c r="X14" s="212"/>
      <c r="Y14" s="46" t="str">
        <f t="shared" si="0"/>
        <v>-</v>
      </c>
    </row>
    <row r="15" spans="1:25" ht="21" x14ac:dyDescent="0.35">
      <c r="A15" s="209">
        <v>9</v>
      </c>
      <c r="B15" s="215" t="s">
        <v>122</v>
      </c>
      <c r="C15" s="211" t="s">
        <v>184</v>
      </c>
      <c r="D15" s="16">
        <f t="shared" si="1"/>
        <v>8</v>
      </c>
      <c r="E15" s="16" t="s">
        <v>186</v>
      </c>
      <c r="F15" s="16">
        <f t="shared" si="2"/>
        <v>9</v>
      </c>
      <c r="G15" s="16" t="s">
        <v>184</v>
      </c>
      <c r="H15" s="17">
        <f t="shared" si="3"/>
        <v>8</v>
      </c>
      <c r="I15" s="17" t="s">
        <v>186</v>
      </c>
      <c r="J15" s="17">
        <f t="shared" si="4"/>
        <v>9</v>
      </c>
      <c r="K15" s="17" t="s">
        <v>186</v>
      </c>
      <c r="L15" s="17">
        <f t="shared" si="5"/>
        <v>9</v>
      </c>
      <c r="M15" s="17" t="s">
        <v>184</v>
      </c>
      <c r="N15" s="17">
        <f t="shared" si="6"/>
        <v>8</v>
      </c>
      <c r="O15" s="17">
        <v>32</v>
      </c>
      <c r="P15" s="17">
        <f t="shared" si="7"/>
        <v>270</v>
      </c>
      <c r="Q15" s="18">
        <f t="shared" si="8"/>
        <v>8.4375</v>
      </c>
      <c r="R15" s="212"/>
      <c r="S15" s="212"/>
      <c r="T15" s="212"/>
      <c r="U15" s="212"/>
      <c r="V15" s="212"/>
      <c r="W15" s="212"/>
      <c r="X15" s="212"/>
      <c r="Y15" s="46" t="str">
        <f t="shared" si="0"/>
        <v>-</v>
      </c>
    </row>
    <row r="16" spans="1:25" ht="21" x14ac:dyDescent="0.35">
      <c r="A16" s="209">
        <v>10</v>
      </c>
      <c r="B16" s="215" t="s">
        <v>123</v>
      </c>
      <c r="C16" s="211" t="s">
        <v>184</v>
      </c>
      <c r="D16" s="16">
        <f t="shared" ref="D16:D21" si="9">IF(C16="AA",10, IF(C16="AB",9, IF(C16="BB",8, IF(C16="BC",7,IF(C16="CC",6, IF(C16="CD",5, IF(C16="DD",4,IF(C16="F",0))))))))</f>
        <v>8</v>
      </c>
      <c r="E16" s="16" t="s">
        <v>184</v>
      </c>
      <c r="F16" s="16">
        <f t="shared" ref="F16:F21" si="10">IF(E16="AA",10, IF(E16="AB",9, IF(E16="BB",8, IF(E16="BC",7,IF(E16="CC",6, IF(E16="CD",5, IF(E16="DD",4,IF(E16="F",0))))))))</f>
        <v>8</v>
      </c>
      <c r="G16" s="16" t="s">
        <v>188</v>
      </c>
      <c r="H16" s="17">
        <f t="shared" ref="H16:H21" si="11">IF(G16="AA",10, IF(G16="AB",9, IF(G16="BB",8, IF(G16="BC",7,IF(G16="CC",6, IF(G16="CD",5, IF(G16="DD",4,IF(G16="F",0))))))))</f>
        <v>6</v>
      </c>
      <c r="I16" s="17" t="s">
        <v>186</v>
      </c>
      <c r="J16" s="17">
        <f t="shared" ref="J16:J21" si="12">IF(I16="AA",10, IF(I16="AB",9, IF(I16="BB",8, IF(I16="BC",7,IF(I16="CC",6, IF(I16="CD",5, IF(I16="DD",4,IF(I16="F",0))))))))</f>
        <v>9</v>
      </c>
      <c r="K16" s="17" t="s">
        <v>188</v>
      </c>
      <c r="L16" s="17">
        <f t="shared" ref="L16:L21" si="13">IF(K16="AA",10, IF(K16="AB",9, IF(K16="BB",8, IF(K16="BC",7,IF(K16="CC",6, IF(K16="CD",5, IF(K16="DD",4,IF(K16="F",0))))))))</f>
        <v>6</v>
      </c>
      <c r="M16" s="17" t="s">
        <v>188</v>
      </c>
      <c r="N16" s="17">
        <f t="shared" ref="N16:N18" si="14">IF(M16="AA",10, IF(M16="AB",9, IF(M16="BB",8, IF(M16="BC",7,IF(M16="CC",6, IF(M16="CD",5, IF(M16="DD",4,IF(M16="F",0))))))))</f>
        <v>6</v>
      </c>
      <c r="O16" s="17">
        <v>32</v>
      </c>
      <c r="P16" s="17">
        <f t="shared" ref="P16:P21" si="15">(D16*6+F16*6+H16*6+J16*2+L16*6+N16*6)</f>
        <v>222</v>
      </c>
      <c r="Q16" s="18">
        <f t="shared" ref="Q16:Q21" si="16">P16/O16</f>
        <v>6.9375</v>
      </c>
      <c r="R16" s="212"/>
      <c r="S16" s="212"/>
      <c r="T16" s="212"/>
      <c r="U16" s="212"/>
      <c r="V16" s="212"/>
      <c r="W16" s="212"/>
      <c r="X16" s="212"/>
      <c r="Y16" s="46" t="str">
        <f t="shared" si="0"/>
        <v>-</v>
      </c>
    </row>
    <row r="17" spans="1:25" ht="21" x14ac:dyDescent="0.35">
      <c r="A17" s="209">
        <v>11</v>
      </c>
      <c r="B17" s="215" t="s">
        <v>124</v>
      </c>
      <c r="C17" s="211" t="s">
        <v>187</v>
      </c>
      <c r="D17" s="16">
        <f t="shared" si="9"/>
        <v>7</v>
      </c>
      <c r="E17" s="16" t="s">
        <v>187</v>
      </c>
      <c r="F17" s="16">
        <f t="shared" si="10"/>
        <v>7</v>
      </c>
      <c r="G17" s="16" t="s">
        <v>188</v>
      </c>
      <c r="H17" s="17">
        <f t="shared" si="11"/>
        <v>6</v>
      </c>
      <c r="I17" s="17" t="s">
        <v>184</v>
      </c>
      <c r="J17" s="17">
        <f t="shared" si="12"/>
        <v>8</v>
      </c>
      <c r="K17" s="17" t="s">
        <v>188</v>
      </c>
      <c r="L17" s="17">
        <f t="shared" si="13"/>
        <v>6</v>
      </c>
      <c r="M17" s="17" t="s">
        <v>188</v>
      </c>
      <c r="N17" s="17">
        <f t="shared" si="14"/>
        <v>6</v>
      </c>
      <c r="O17" s="17">
        <v>32</v>
      </c>
      <c r="P17" s="17">
        <f t="shared" si="15"/>
        <v>208</v>
      </c>
      <c r="Q17" s="18">
        <f t="shared" si="16"/>
        <v>6.5</v>
      </c>
      <c r="R17" s="212"/>
      <c r="S17" s="212"/>
      <c r="T17" s="212"/>
      <c r="U17" s="212"/>
      <c r="V17" s="212"/>
      <c r="W17" s="212"/>
      <c r="X17" s="212"/>
      <c r="Y17" s="46" t="str">
        <f t="shared" si="0"/>
        <v>-</v>
      </c>
    </row>
    <row r="18" spans="1:25" ht="21" x14ac:dyDescent="0.35">
      <c r="A18" s="209">
        <v>12</v>
      </c>
      <c r="B18" s="215" t="s">
        <v>125</v>
      </c>
      <c r="C18" s="211" t="s">
        <v>184</v>
      </c>
      <c r="D18" s="16">
        <f t="shared" si="9"/>
        <v>8</v>
      </c>
      <c r="E18" s="16" t="s">
        <v>186</v>
      </c>
      <c r="F18" s="16">
        <f t="shared" si="10"/>
        <v>9</v>
      </c>
      <c r="G18" s="16" t="s">
        <v>187</v>
      </c>
      <c r="H18" s="17">
        <f t="shared" si="11"/>
        <v>7</v>
      </c>
      <c r="I18" s="17" t="s">
        <v>186</v>
      </c>
      <c r="J18" s="17">
        <f t="shared" si="12"/>
        <v>9</v>
      </c>
      <c r="K18" s="17" t="s">
        <v>184</v>
      </c>
      <c r="L18" s="17">
        <f t="shared" si="13"/>
        <v>8</v>
      </c>
      <c r="M18" s="17" t="s">
        <v>184</v>
      </c>
      <c r="N18" s="17">
        <f t="shared" si="14"/>
        <v>8</v>
      </c>
      <c r="O18" s="17">
        <v>32</v>
      </c>
      <c r="P18" s="17">
        <f t="shared" si="15"/>
        <v>258</v>
      </c>
      <c r="Q18" s="18">
        <f t="shared" si="16"/>
        <v>8.0625</v>
      </c>
      <c r="R18" s="212"/>
      <c r="S18" s="212"/>
      <c r="T18" s="212"/>
      <c r="U18" s="212"/>
      <c r="V18" s="212"/>
      <c r="W18" s="212"/>
      <c r="X18" s="212"/>
      <c r="Y18" s="46" t="str">
        <f t="shared" si="0"/>
        <v>-</v>
      </c>
    </row>
    <row r="19" spans="1:25" ht="21" x14ac:dyDescent="0.35">
      <c r="A19" s="209">
        <v>13</v>
      </c>
      <c r="B19" s="215" t="s">
        <v>126</v>
      </c>
      <c r="C19" s="211" t="s">
        <v>187</v>
      </c>
      <c r="D19" s="16">
        <f t="shared" si="9"/>
        <v>7</v>
      </c>
      <c r="E19" s="16" t="s">
        <v>186</v>
      </c>
      <c r="F19" s="16">
        <f t="shared" si="10"/>
        <v>9</v>
      </c>
      <c r="G19" s="16" t="s">
        <v>187</v>
      </c>
      <c r="H19" s="17">
        <f t="shared" si="11"/>
        <v>7</v>
      </c>
      <c r="I19" s="17" t="s">
        <v>186</v>
      </c>
      <c r="J19" s="17">
        <f t="shared" si="12"/>
        <v>9</v>
      </c>
      <c r="K19" s="17" t="s">
        <v>186</v>
      </c>
      <c r="L19" s="17">
        <f t="shared" si="13"/>
        <v>9</v>
      </c>
      <c r="M19" s="17" t="s">
        <v>187</v>
      </c>
      <c r="N19" s="17">
        <f t="shared" ref="N19:N23" si="17">IF(M19="AA",10, IF(M19="AB",9, IF(M19="BB",8, IF(M19="BC",7,IF(M19="CC",6, IF(M19="CD",5, IF(M19="DD",4,IF(M19="F",0))))))))</f>
        <v>7</v>
      </c>
      <c r="O19" s="17">
        <v>32</v>
      </c>
      <c r="P19" s="17">
        <f t="shared" si="15"/>
        <v>252</v>
      </c>
      <c r="Q19" s="18">
        <f t="shared" si="16"/>
        <v>7.875</v>
      </c>
      <c r="R19" s="212"/>
      <c r="S19" s="212"/>
      <c r="T19" s="212"/>
      <c r="U19" s="212"/>
      <c r="V19" s="212"/>
      <c r="W19" s="212"/>
      <c r="X19" s="212"/>
      <c r="Y19" s="46" t="str">
        <f t="shared" si="0"/>
        <v>-</v>
      </c>
    </row>
    <row r="20" spans="1:25" ht="21" x14ac:dyDescent="0.35">
      <c r="A20" s="209">
        <v>14</v>
      </c>
      <c r="B20" s="215" t="s">
        <v>127</v>
      </c>
      <c r="C20" s="211" t="s">
        <v>190</v>
      </c>
      <c r="D20" s="16">
        <f t="shared" si="9"/>
        <v>5</v>
      </c>
      <c r="E20" s="16" t="s">
        <v>184</v>
      </c>
      <c r="F20" s="16">
        <f t="shared" si="10"/>
        <v>8</v>
      </c>
      <c r="G20" s="16" t="s">
        <v>184</v>
      </c>
      <c r="H20" s="17">
        <f t="shared" si="11"/>
        <v>8</v>
      </c>
      <c r="I20" s="17" t="s">
        <v>186</v>
      </c>
      <c r="J20" s="17">
        <f t="shared" si="12"/>
        <v>9</v>
      </c>
      <c r="K20" s="17" t="s">
        <v>186</v>
      </c>
      <c r="L20" s="17">
        <f t="shared" si="13"/>
        <v>9</v>
      </c>
      <c r="M20" s="17" t="s">
        <v>184</v>
      </c>
      <c r="N20" s="17">
        <f t="shared" si="17"/>
        <v>8</v>
      </c>
      <c r="O20" s="17">
        <v>32</v>
      </c>
      <c r="P20" s="17">
        <f t="shared" si="15"/>
        <v>246</v>
      </c>
      <c r="Q20" s="18">
        <f t="shared" si="16"/>
        <v>7.6875</v>
      </c>
      <c r="R20" s="212"/>
      <c r="S20" s="212"/>
      <c r="T20" s="212"/>
      <c r="U20" s="212"/>
      <c r="V20" s="212"/>
      <c r="W20" s="212"/>
      <c r="X20" s="212"/>
      <c r="Y20" s="46" t="str">
        <f t="shared" si="0"/>
        <v>-</v>
      </c>
    </row>
    <row r="21" spans="1:25" ht="21" x14ac:dyDescent="0.35">
      <c r="A21" s="209">
        <v>15</v>
      </c>
      <c r="B21" s="215" t="s">
        <v>128</v>
      </c>
      <c r="C21" s="211" t="s">
        <v>184</v>
      </c>
      <c r="D21" s="16">
        <f t="shared" si="9"/>
        <v>8</v>
      </c>
      <c r="E21" s="16" t="s">
        <v>187</v>
      </c>
      <c r="F21" s="16">
        <f t="shared" si="10"/>
        <v>7</v>
      </c>
      <c r="G21" s="16" t="s">
        <v>188</v>
      </c>
      <c r="H21" s="17">
        <f t="shared" si="11"/>
        <v>6</v>
      </c>
      <c r="I21" s="17" t="s">
        <v>184</v>
      </c>
      <c r="J21" s="17">
        <f t="shared" si="12"/>
        <v>8</v>
      </c>
      <c r="K21" s="17" t="s">
        <v>187</v>
      </c>
      <c r="L21" s="17">
        <f t="shared" si="13"/>
        <v>7</v>
      </c>
      <c r="M21" s="17" t="s">
        <v>190</v>
      </c>
      <c r="N21" s="17">
        <f t="shared" si="17"/>
        <v>5</v>
      </c>
      <c r="O21" s="17">
        <v>32</v>
      </c>
      <c r="P21" s="17">
        <f t="shared" si="15"/>
        <v>214</v>
      </c>
      <c r="Q21" s="18">
        <f t="shared" si="16"/>
        <v>6.6875</v>
      </c>
      <c r="R21" s="212"/>
      <c r="S21" s="212"/>
      <c r="T21" s="212"/>
      <c r="U21" s="212"/>
      <c r="V21" s="212"/>
      <c r="W21" s="212"/>
      <c r="X21" s="212"/>
      <c r="Y21" s="46" t="str">
        <f t="shared" si="0"/>
        <v>-</v>
      </c>
    </row>
    <row r="22" spans="1:25" ht="21" x14ac:dyDescent="0.35">
      <c r="A22" s="209">
        <v>16</v>
      </c>
      <c r="B22" s="215" t="s">
        <v>129</v>
      </c>
      <c r="C22" s="211" t="s">
        <v>186</v>
      </c>
      <c r="D22" s="16">
        <f t="shared" ref="D22" si="18">IF(C22="AA",10, IF(C22="AB",9, IF(C22="BB",8, IF(C22="BC",7,IF(C22="CC",6, IF(C22="CD",5, IF(C22="DD",4,IF(C22="F",0))))))))</f>
        <v>9</v>
      </c>
      <c r="E22" s="16" t="s">
        <v>186</v>
      </c>
      <c r="F22" s="16">
        <f t="shared" ref="F22" si="19">IF(E22="AA",10, IF(E22="AB",9, IF(E22="BB",8, IF(E22="BC",7,IF(E22="CC",6, IF(E22="CD",5, IF(E22="DD",4,IF(E22="F",0))))))))</f>
        <v>9</v>
      </c>
      <c r="G22" s="16" t="s">
        <v>184</v>
      </c>
      <c r="H22" s="17">
        <f t="shared" ref="H22" si="20">IF(G22="AA",10, IF(G22="AB",9, IF(G22="BB",8, IF(G22="BC",7,IF(G22="CC",6, IF(G22="CD",5, IF(G22="DD",4,IF(G22="F",0))))))))</f>
        <v>8</v>
      </c>
      <c r="I22" s="17" t="s">
        <v>184</v>
      </c>
      <c r="J22" s="17">
        <f t="shared" ref="J22" si="21">IF(I22="AA",10, IF(I22="AB",9, IF(I22="BB",8, IF(I22="BC",7,IF(I22="CC",6, IF(I22="CD",5, IF(I22="DD",4,IF(I22="F",0))))))))</f>
        <v>8</v>
      </c>
      <c r="K22" s="17" t="s">
        <v>186</v>
      </c>
      <c r="L22" s="17">
        <f t="shared" ref="L22" si="22">IF(K22="AA",10, IF(K22="AB",9, IF(K22="BB",8, IF(K22="BC",7,IF(K22="CC",6, IF(K22="CD",5, IF(K22="DD",4,IF(K22="F",0))))))))</f>
        <v>9</v>
      </c>
      <c r="M22" s="17" t="s">
        <v>185</v>
      </c>
      <c r="N22" s="17">
        <f t="shared" si="17"/>
        <v>10</v>
      </c>
      <c r="O22" s="17">
        <v>32</v>
      </c>
      <c r="P22" s="17">
        <f t="shared" ref="P22" si="23">(D22*6+F22*6+H22*6+J22*2+L22*6+N22*6)</f>
        <v>286</v>
      </c>
      <c r="Q22" s="18">
        <f t="shared" ref="Q22" si="24">P22/O22</f>
        <v>8.9375</v>
      </c>
      <c r="R22" s="212"/>
      <c r="S22" s="212"/>
      <c r="T22" s="212"/>
      <c r="U22" s="212"/>
      <c r="V22" s="212"/>
      <c r="W22" s="212"/>
      <c r="X22" s="212"/>
      <c r="Y22" s="46" t="str">
        <f t="shared" si="0"/>
        <v>-</v>
      </c>
    </row>
    <row r="23" spans="1:25" ht="21" x14ac:dyDescent="0.35">
      <c r="A23" s="218">
        <v>17</v>
      </c>
      <c r="B23" s="215" t="s">
        <v>130</v>
      </c>
      <c r="C23" s="217" t="s">
        <v>187</v>
      </c>
      <c r="D23" s="17">
        <f>IF(C23="AA",10, IF(C23="AB",9, IF(C23="BB",8, IF(C23="BC",7,IF(C23="CC",6, IF(C23="CD",5, IF(C23="DD",4,IF(C23="F",0))))))))</f>
        <v>7</v>
      </c>
      <c r="E23" s="17" t="s">
        <v>186</v>
      </c>
      <c r="F23" s="17">
        <f>IF(E23="AA",10, IF(E23="AB",9, IF(E23="BB",8, IF(E23="BC",7,IF(E23="CC",6, IF(E23="CD",5, IF(E23="DD",4,IF(E23="F",0))))))))</f>
        <v>9</v>
      </c>
      <c r="G23" s="17" t="s">
        <v>187</v>
      </c>
      <c r="H23" s="17">
        <f>IF(G23="AA",10, IF(G23="AB",9, IF(G23="BB",8, IF(G23="BC",7,IF(G23="CC",6, IF(G23="CD",5, IF(G23="DD",4,IF(G23="F",0))))))))</f>
        <v>7</v>
      </c>
      <c r="I23" s="17" t="s">
        <v>186</v>
      </c>
      <c r="J23" s="17">
        <f>IF(I23="AA",10, IF(I23="AB",9, IF(I23="BB",8, IF(I23="BC",7,IF(I23="CC",6, IF(I23="CD",5, IF(I23="DD",4,IF(I23="F",0))))))))</f>
        <v>9</v>
      </c>
      <c r="K23" s="17" t="s">
        <v>184</v>
      </c>
      <c r="L23" s="17">
        <f>IF(K23="AA",10, IF(K23="AB",9, IF(K23="BB",8, IF(K23="BC",7,IF(K23="CC",6, IF(K23="CD",5, IF(K23="DD",4,IF(K23="F",0))))))))</f>
        <v>8</v>
      </c>
      <c r="M23" s="17" t="s">
        <v>184</v>
      </c>
      <c r="N23" s="17">
        <f t="shared" si="17"/>
        <v>8</v>
      </c>
      <c r="O23" s="17">
        <v>32</v>
      </c>
      <c r="P23" s="17">
        <f>(D23*6+F23*6+H23*6+J23*2+L23*6+N23*6)</f>
        <v>252</v>
      </c>
      <c r="Q23" s="19">
        <f>P23/O23</f>
        <v>7.875</v>
      </c>
      <c r="R23" s="212"/>
      <c r="S23" s="212"/>
      <c r="T23" s="212"/>
      <c r="U23" s="212"/>
      <c r="V23" s="212"/>
      <c r="W23" s="212"/>
      <c r="X23" s="212"/>
      <c r="Y23" s="46" t="str">
        <f t="shared" si="0"/>
        <v>-</v>
      </c>
    </row>
    <row r="24" spans="1:25" ht="21" x14ac:dyDescent="0.35">
      <c r="A24" s="218">
        <v>18</v>
      </c>
      <c r="B24" s="215" t="s">
        <v>131</v>
      </c>
      <c r="C24" s="217" t="s">
        <v>187</v>
      </c>
      <c r="D24" s="17">
        <f t="shared" ref="D24" si="25">IF(C24="AA",10, IF(C24="AB",9, IF(C24="BB",8, IF(C24="BC",7,IF(C24="CC",6, IF(C24="CD",5, IF(C24="DD",4,IF(C24="F",0))))))))</f>
        <v>7</v>
      </c>
      <c r="E24" s="17" t="s">
        <v>184</v>
      </c>
      <c r="F24" s="17">
        <f t="shared" ref="F24" si="26">IF(E24="AA",10, IF(E24="AB",9, IF(E24="BB",8, IF(E24="BC",7,IF(E24="CC",6, IF(E24="CD",5, IF(E24="DD",4,IF(E24="F",0))))))))</f>
        <v>8</v>
      </c>
      <c r="G24" s="17" t="s">
        <v>187</v>
      </c>
      <c r="H24" s="17">
        <f t="shared" ref="H24" si="27">IF(G24="AA",10, IF(G24="AB",9, IF(G24="BB",8, IF(G24="BC",7,IF(G24="CC",6, IF(G24="CD",5, IF(G24="DD",4,IF(G24="F",0))))))))</f>
        <v>7</v>
      </c>
      <c r="I24" s="17" t="s">
        <v>186</v>
      </c>
      <c r="J24" s="17">
        <f t="shared" ref="J24" si="28">IF(I24="AA",10, IF(I24="AB",9, IF(I24="BB",8, IF(I24="BC",7,IF(I24="CC",6, IF(I24="CD",5, IF(I24="DD",4,IF(I24="F",0))))))))</f>
        <v>9</v>
      </c>
      <c r="K24" s="17" t="s">
        <v>187</v>
      </c>
      <c r="L24" s="17">
        <f t="shared" ref="L24" si="29">IF(K24="AA",10, IF(K24="AB",9, IF(K24="BB",8, IF(K24="BC",7,IF(K24="CC",6, IF(K24="CD",5, IF(K24="DD",4,IF(K24="F",0))))))))</f>
        <v>7</v>
      </c>
      <c r="M24" s="17" t="s">
        <v>187</v>
      </c>
      <c r="N24" s="17">
        <f t="shared" ref="N24" si="30">IF(M24="AA",10, IF(M24="AB",9, IF(M24="BB",8, IF(M24="BC",7,IF(M24="CC",6, IF(M24="CD",5, IF(M24="DD",4,IF(M24="F",0))))))))</f>
        <v>7</v>
      </c>
      <c r="O24" s="17">
        <v>32</v>
      </c>
      <c r="P24" s="17">
        <f t="shared" ref="P24" si="31">(D24*6+F24*6+H24*6+J24*2+L24*6+N24*6)</f>
        <v>234</v>
      </c>
      <c r="Q24" s="19">
        <f t="shared" ref="Q24" si="32">P24/O24</f>
        <v>7.3125</v>
      </c>
      <c r="R24" s="212"/>
      <c r="S24" s="212"/>
      <c r="T24" s="212"/>
      <c r="U24" s="212"/>
      <c r="V24" s="212"/>
      <c r="W24" s="212"/>
      <c r="X24" s="212"/>
      <c r="Y24" s="46" t="str">
        <f t="shared" si="0"/>
        <v>-</v>
      </c>
    </row>
    <row r="25" spans="1:25" ht="21.75" customHeight="1" x14ac:dyDescent="0.25">
      <c r="A25" s="221" t="s">
        <v>193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9"/>
      <c r="P25" s="29"/>
      <c r="Q25" s="34"/>
      <c r="R25" s="24"/>
      <c r="S25" s="24"/>
      <c r="T25" s="24"/>
      <c r="U25" s="24"/>
      <c r="V25" s="24"/>
      <c r="W25" s="24"/>
      <c r="X25" s="24"/>
      <c r="Y25" s="35"/>
    </row>
    <row r="26" spans="1:25" ht="12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9"/>
      <c r="P26" s="29"/>
      <c r="Q26" s="34"/>
      <c r="R26" s="24"/>
      <c r="S26" s="24"/>
      <c r="T26" s="24"/>
      <c r="U26" s="24"/>
      <c r="V26" s="24"/>
      <c r="W26" s="24"/>
      <c r="X26" s="24"/>
      <c r="Y26" s="35"/>
    </row>
    <row r="27" spans="1:25" ht="15.75" customHeight="1" x14ac:dyDescent="0.25">
      <c r="A27" s="222" t="s">
        <v>200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8"/>
      <c r="P27" s="8"/>
      <c r="Q27" s="5"/>
    </row>
    <row r="28" spans="1:25" ht="52.5" customHeight="1" x14ac:dyDescent="0.3">
      <c r="B28" s="26" t="s">
        <v>11</v>
      </c>
      <c r="C28" s="77" t="s">
        <v>12</v>
      </c>
      <c r="D28" s="77"/>
      <c r="E28" s="77"/>
      <c r="F28" s="77" t="s">
        <v>41</v>
      </c>
      <c r="G28" s="77"/>
      <c r="H28" s="77"/>
      <c r="I28" s="77"/>
      <c r="J28" s="27"/>
      <c r="K28" s="77" t="s">
        <v>42</v>
      </c>
      <c r="L28" s="77"/>
      <c r="M28" s="77"/>
      <c r="N28" s="27"/>
      <c r="O28" s="77" t="s">
        <v>69</v>
      </c>
      <c r="P28" s="77"/>
      <c r="Q28" s="77"/>
    </row>
    <row r="30" spans="1:25" x14ac:dyDescent="0.25">
      <c r="B30" s="3"/>
    </row>
    <row r="31" spans="1:25" x14ac:dyDescent="0.25">
      <c r="B31" s="2"/>
    </row>
  </sheetData>
  <mergeCells count="25">
    <mergeCell ref="A25:N25"/>
    <mergeCell ref="O28:Q28"/>
    <mergeCell ref="K28:M28"/>
    <mergeCell ref="F28:I28"/>
    <mergeCell ref="C28:E28"/>
    <mergeCell ref="A27:N27"/>
    <mergeCell ref="Y4:Y6"/>
    <mergeCell ref="P4:P6"/>
    <mergeCell ref="K4:L4"/>
    <mergeCell ref="C4:D4"/>
    <mergeCell ref="I4:J4"/>
    <mergeCell ref="G4:H4"/>
    <mergeCell ref="E4:F4"/>
    <mergeCell ref="M4:N4"/>
    <mergeCell ref="M5:N5"/>
    <mergeCell ref="K5:L5"/>
    <mergeCell ref="I5:J5"/>
    <mergeCell ref="G5:H5"/>
    <mergeCell ref="E5:F5"/>
    <mergeCell ref="A1:X1"/>
    <mergeCell ref="A2:X2"/>
    <mergeCell ref="A3:X3"/>
    <mergeCell ref="B4:B6"/>
    <mergeCell ref="A4:A6"/>
    <mergeCell ref="C5:D5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zoomScale="73" zoomScaleNormal="73" workbookViewId="0">
      <selection activeCell="F31" sqref="F31"/>
    </sheetView>
  </sheetViews>
  <sheetFormatPr defaultRowHeight="15" x14ac:dyDescent="0.25"/>
  <cols>
    <col min="2" max="2" width="19.7109375" customWidth="1"/>
    <col min="3" max="3" width="14.5703125" customWidth="1"/>
    <col min="4" max="4" width="11.5703125" customWidth="1"/>
    <col min="5" max="5" width="16.28515625" customWidth="1"/>
    <col min="6" max="6" width="15.140625" customWidth="1"/>
    <col min="7" max="7" width="14.140625" customWidth="1"/>
    <col min="8" max="8" width="14.85546875" customWidth="1"/>
    <col min="9" max="9" width="11.5703125" customWidth="1"/>
    <col min="10" max="10" width="9.5703125" customWidth="1"/>
    <col min="11" max="11" width="12.28515625" customWidth="1"/>
    <col min="12" max="12" width="11.42578125" customWidth="1"/>
    <col min="13" max="13" width="13.7109375" customWidth="1"/>
    <col min="14" max="14" width="14.140625" customWidth="1"/>
    <col min="15" max="15" width="12" customWidth="1"/>
    <col min="16" max="16" width="11.140625" customWidth="1"/>
    <col min="17" max="17" width="13.7109375" customWidth="1"/>
    <col min="18" max="18" width="13.85546875" customWidth="1"/>
    <col min="19" max="19" width="0.28515625" customWidth="1"/>
    <col min="20" max="24" width="9.140625" hidden="1" customWidth="1"/>
  </cols>
  <sheetData>
    <row r="1" spans="1:24" ht="24" thickTop="1" thickBot="1" x14ac:dyDescent="0.3">
      <c r="A1" s="202" t="s">
        <v>13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4"/>
    </row>
    <row r="2" spans="1:24" ht="24" thickTop="1" thickBot="1" x14ac:dyDescent="0.35">
      <c r="A2" s="202" t="s">
        <v>137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6"/>
    </row>
    <row r="3" spans="1:24" ht="24" thickTop="1" thickBot="1" x14ac:dyDescent="0.3">
      <c r="A3" s="202" t="s">
        <v>14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8"/>
    </row>
    <row r="4" spans="1:24" ht="24.75" thickTop="1" thickBot="1" x14ac:dyDescent="0.4">
      <c r="A4" s="175" t="s">
        <v>15</v>
      </c>
      <c r="B4" s="78" t="s">
        <v>3</v>
      </c>
      <c r="C4" s="176" t="s">
        <v>16</v>
      </c>
      <c r="D4" s="176"/>
      <c r="E4" s="176" t="s">
        <v>17</v>
      </c>
      <c r="F4" s="176"/>
      <c r="G4" s="176" t="s">
        <v>18</v>
      </c>
      <c r="H4" s="176"/>
      <c r="I4" s="177" t="s">
        <v>19</v>
      </c>
      <c r="J4" s="178"/>
      <c r="K4" s="176" t="s">
        <v>156</v>
      </c>
      <c r="L4" s="176"/>
      <c r="M4" s="176" t="s">
        <v>20</v>
      </c>
      <c r="N4" s="176"/>
      <c r="O4" s="179" t="s">
        <v>45</v>
      </c>
      <c r="P4" s="180" t="s">
        <v>8</v>
      </c>
      <c r="Q4" s="181" t="s">
        <v>158</v>
      </c>
      <c r="R4" s="182" t="s">
        <v>67</v>
      </c>
      <c r="S4" s="10"/>
      <c r="T4" s="10"/>
      <c r="U4" s="10"/>
      <c r="V4" s="10"/>
      <c r="W4" s="10"/>
      <c r="X4" s="10"/>
    </row>
    <row r="5" spans="1:24" ht="24.75" thickTop="1" thickBot="1" x14ac:dyDescent="0.4">
      <c r="A5" s="183"/>
      <c r="B5" s="79"/>
      <c r="C5" s="184" t="s">
        <v>21</v>
      </c>
      <c r="D5" s="184"/>
      <c r="E5" s="54" t="s">
        <v>154</v>
      </c>
      <c r="F5" s="54"/>
      <c r="G5" s="88" t="s">
        <v>22</v>
      </c>
      <c r="H5" s="88"/>
      <c r="I5" s="185" t="s">
        <v>155</v>
      </c>
      <c r="J5" s="186"/>
      <c r="K5" s="184" t="s">
        <v>157</v>
      </c>
      <c r="L5" s="184"/>
      <c r="M5" s="63" t="s">
        <v>23</v>
      </c>
      <c r="N5" s="63"/>
      <c r="O5" s="187" t="s">
        <v>10</v>
      </c>
      <c r="P5" s="188"/>
      <c r="Q5" s="189"/>
      <c r="R5" s="190"/>
      <c r="S5" s="10"/>
      <c r="T5" s="10"/>
      <c r="U5" s="10"/>
      <c r="V5" s="10"/>
      <c r="W5" s="10"/>
      <c r="X5" s="10"/>
    </row>
    <row r="6" spans="1:24" ht="24.75" thickTop="1" thickBot="1" x14ac:dyDescent="0.35">
      <c r="A6" s="191"/>
      <c r="B6" s="79"/>
      <c r="C6" s="192" t="s">
        <v>10</v>
      </c>
      <c r="D6" s="193">
        <v>6</v>
      </c>
      <c r="E6" s="193" t="s">
        <v>10</v>
      </c>
      <c r="F6" s="193">
        <v>6</v>
      </c>
      <c r="G6" s="193" t="s">
        <v>10</v>
      </c>
      <c r="H6" s="193">
        <v>6</v>
      </c>
      <c r="I6" s="193" t="s">
        <v>10</v>
      </c>
      <c r="J6" s="193">
        <v>2</v>
      </c>
      <c r="K6" s="193" t="s">
        <v>10</v>
      </c>
      <c r="L6" s="193">
        <v>6</v>
      </c>
      <c r="M6" s="193" t="s">
        <v>10</v>
      </c>
      <c r="N6" s="193">
        <v>6</v>
      </c>
      <c r="O6" s="194" t="s">
        <v>46</v>
      </c>
      <c r="P6" s="195"/>
      <c r="Q6" s="196"/>
      <c r="R6" s="197"/>
      <c r="S6" s="10"/>
      <c r="T6" s="10"/>
      <c r="U6" s="10"/>
      <c r="V6" s="10"/>
      <c r="W6" s="10"/>
      <c r="X6" s="10"/>
    </row>
    <row r="7" spans="1:24" ht="23.25" customHeight="1" thickTop="1" x14ac:dyDescent="0.35">
      <c r="A7" s="131">
        <v>1</v>
      </c>
      <c r="B7" s="132" t="s">
        <v>138</v>
      </c>
      <c r="C7" s="133" t="s">
        <v>184</v>
      </c>
      <c r="D7" s="134">
        <f t="shared" ref="D7:D22" si="0">IF(C7="AA",10, IF(C7="AB",9, IF(C7="BB",8, IF(C7="BC",7,IF(C7="CC",6, IF(C7="CD",5, IF(C7="DD",4,IF(C7="F",0))))))))</f>
        <v>8</v>
      </c>
      <c r="E7" s="135" t="s">
        <v>186</v>
      </c>
      <c r="F7" s="135">
        <f t="shared" ref="F7:F20" si="1">IF(E7="AA",10, IF(E7="AB",9, IF(E7="BB",8, IF(E7="BC",7,IF(E7="CC",6, IF(E7="CD",5, IF(E7="DD",4,IF(E7="F",0))))))))</f>
        <v>9</v>
      </c>
      <c r="G7" s="135" t="s">
        <v>184</v>
      </c>
      <c r="H7" s="135">
        <f t="shared" ref="H7:H20" si="2">IF(G7="AA",10, IF(G7="AB",9, IF(G7="BB",8, IF(G7="BC",7,IF(G7="CC",6, IF(G7="CD",5, IF(G7="DD",4,IF(G7="F",0))))))))</f>
        <v>8</v>
      </c>
      <c r="I7" s="135" t="s">
        <v>184</v>
      </c>
      <c r="J7" s="135">
        <f t="shared" ref="J7:J20" si="3">IF(I7="AA",10, IF(I7="AB",9, IF(I7="BB",8, IF(I7="BC",7,IF(I7="CC",6, IF(I7="CD",5, IF(I7="DD",4,IF(I7="F",0))))))))</f>
        <v>8</v>
      </c>
      <c r="K7" s="135" t="s">
        <v>185</v>
      </c>
      <c r="L7" s="135">
        <f t="shared" ref="L7:L20" si="4">IF(K7="AA",10, IF(K7="AB",9, IF(K7="BB",8, IF(K7="BC",7,IF(K7="CC",6, IF(K7="CD",5, IF(K7="DD",4,IF(K7="F",0))))))))</f>
        <v>10</v>
      </c>
      <c r="M7" s="135" t="s">
        <v>184</v>
      </c>
      <c r="N7" s="135">
        <f t="shared" ref="N7:N20" si="5">IF(M7="AA",10, IF(M7="AB",9, IF(M7="BB",8, IF(M7="BC",7,IF(M7="CC",6, IF(M7="CD",5, IF(M7="DD",4,IF(M7="F",0))))))))</f>
        <v>8</v>
      </c>
      <c r="O7" s="135">
        <v>32</v>
      </c>
      <c r="P7" s="135">
        <f t="shared" ref="P7:P21" si="6">(D7*6+F7*6+H7*6+J7*2+L7*6+N7*6)</f>
        <v>274</v>
      </c>
      <c r="Q7" s="136">
        <f>P7/O7</f>
        <v>8.5625</v>
      </c>
      <c r="R7" s="137" t="str">
        <f>IF(Q7&lt;6,"***", IF(Q7&gt;6,"-" ))</f>
        <v>-</v>
      </c>
      <c r="S7" s="10"/>
      <c r="T7" s="10"/>
      <c r="U7" s="10"/>
      <c r="V7" s="10"/>
      <c r="W7" s="10"/>
      <c r="X7" s="10"/>
    </row>
    <row r="8" spans="1:24" ht="24.75" customHeight="1" x14ac:dyDescent="0.35">
      <c r="A8" s="138">
        <v>2</v>
      </c>
      <c r="B8" s="139" t="s">
        <v>139</v>
      </c>
      <c r="C8" s="140" t="s">
        <v>186</v>
      </c>
      <c r="D8" s="141">
        <f t="shared" ref="D8:D15" si="7">IF(C8="AA",10, IF(C8="AB",9, IF(C8="BB",8, IF(C8="BC",7,IF(C8="CC",6, IF(C8="CD",5, IF(C8="DD",4,IF(C8="F",0))))))))</f>
        <v>9</v>
      </c>
      <c r="E8" s="142" t="s">
        <v>186</v>
      </c>
      <c r="F8" s="142">
        <f t="shared" ref="F8:F15" si="8">IF(E8="AA",10, IF(E8="AB",9, IF(E8="BB",8, IF(E8="BC",7,IF(E8="CC",6, IF(E8="CD",5, IF(E8="DD",4,IF(E8="F",0))))))))</f>
        <v>9</v>
      </c>
      <c r="G8" s="142" t="s">
        <v>186</v>
      </c>
      <c r="H8" s="143">
        <f t="shared" ref="H8:H15" si="9">IF(G8="AA",10, IF(G8="AB",9, IF(G8="BB",8, IF(G8="BC",7,IF(G8="CC",6, IF(G8="CD",5, IF(G8="DD",4,IF(G8="F",0))))))))</f>
        <v>9</v>
      </c>
      <c r="I8" s="143" t="s">
        <v>186</v>
      </c>
      <c r="J8" s="143">
        <f t="shared" ref="J8:J15" si="10">IF(I8="AA",10, IF(I8="AB",9, IF(I8="BB",8, IF(I8="BC",7,IF(I8="CC",6, IF(I8="CD",5, IF(I8="DD",4,IF(I8="F",0))))))))</f>
        <v>9</v>
      </c>
      <c r="K8" s="143" t="s">
        <v>186</v>
      </c>
      <c r="L8" s="143">
        <f t="shared" ref="L8:L15" si="11">IF(K8="AA",10, IF(K8="AB",9, IF(K8="BB",8, IF(K8="BC",7,IF(K8="CC",6, IF(K8="CD",5, IF(K8="DD",4,IF(K8="F",0))))))))</f>
        <v>9</v>
      </c>
      <c r="M8" s="143" t="s">
        <v>185</v>
      </c>
      <c r="N8" s="143">
        <f t="shared" ref="N8:N15" si="12">IF(M8="AA",10, IF(M8="AB",9, IF(M8="BB",8, IF(M8="BC",7,IF(M8="CC",6, IF(M8="CD",5, IF(M8="DD",4,IF(M8="F",0))))))))</f>
        <v>10</v>
      </c>
      <c r="O8" s="143">
        <v>32</v>
      </c>
      <c r="P8" s="143">
        <f t="shared" si="6"/>
        <v>294</v>
      </c>
      <c r="Q8" s="144">
        <f t="shared" ref="Q8:Q15" si="13">P8/O8</f>
        <v>9.1875</v>
      </c>
      <c r="R8" s="145" t="str">
        <f>IF(Q8&lt;6,"***", IF(Q8&gt;6,"-" ))</f>
        <v>-</v>
      </c>
      <c r="S8" s="10"/>
      <c r="T8" s="10"/>
      <c r="U8" s="10"/>
      <c r="V8" s="10"/>
      <c r="W8" s="10"/>
      <c r="X8" s="10"/>
    </row>
    <row r="9" spans="1:24" ht="24" customHeight="1" x14ac:dyDescent="0.35">
      <c r="A9" s="142">
        <v>3</v>
      </c>
      <c r="B9" s="132" t="s">
        <v>140</v>
      </c>
      <c r="C9" s="140" t="s">
        <v>186</v>
      </c>
      <c r="D9" s="141">
        <f t="shared" si="7"/>
        <v>9</v>
      </c>
      <c r="E9" s="142" t="s">
        <v>186</v>
      </c>
      <c r="F9" s="142">
        <f t="shared" si="8"/>
        <v>9</v>
      </c>
      <c r="G9" s="142" t="s">
        <v>186</v>
      </c>
      <c r="H9" s="143">
        <f t="shared" si="9"/>
        <v>9</v>
      </c>
      <c r="I9" s="143" t="s">
        <v>187</v>
      </c>
      <c r="J9" s="143">
        <f t="shared" si="10"/>
        <v>7</v>
      </c>
      <c r="K9" s="143" t="s">
        <v>184</v>
      </c>
      <c r="L9" s="143">
        <f t="shared" si="11"/>
        <v>8</v>
      </c>
      <c r="M9" s="143" t="s">
        <v>186</v>
      </c>
      <c r="N9" s="143">
        <f t="shared" si="12"/>
        <v>9</v>
      </c>
      <c r="O9" s="143">
        <v>32</v>
      </c>
      <c r="P9" s="143">
        <f t="shared" si="6"/>
        <v>278</v>
      </c>
      <c r="Q9" s="144">
        <f t="shared" si="13"/>
        <v>8.6875</v>
      </c>
      <c r="R9" s="145" t="str">
        <f t="shared" ref="R9:R22" si="14">IF(Q9&lt;6,"***", IF(Q9&gt;6,"-" ))</f>
        <v>-</v>
      </c>
      <c r="S9" s="10"/>
      <c r="T9" s="10"/>
      <c r="U9" s="10"/>
      <c r="V9" s="10"/>
      <c r="W9" s="10"/>
      <c r="X9" s="10"/>
    </row>
    <row r="10" spans="1:24" ht="24.75" customHeight="1" x14ac:dyDescent="0.35">
      <c r="A10" s="142">
        <v>4</v>
      </c>
      <c r="B10" s="139" t="s">
        <v>141</v>
      </c>
      <c r="C10" s="140" t="s">
        <v>190</v>
      </c>
      <c r="D10" s="141">
        <f t="shared" si="7"/>
        <v>5</v>
      </c>
      <c r="E10" s="142" t="s">
        <v>188</v>
      </c>
      <c r="F10" s="142">
        <f t="shared" si="8"/>
        <v>6</v>
      </c>
      <c r="G10" s="142" t="s">
        <v>188</v>
      </c>
      <c r="H10" s="143">
        <f t="shared" si="9"/>
        <v>6</v>
      </c>
      <c r="I10" s="143" t="s">
        <v>187</v>
      </c>
      <c r="J10" s="143">
        <f t="shared" si="10"/>
        <v>7</v>
      </c>
      <c r="K10" s="143" t="s">
        <v>187</v>
      </c>
      <c r="L10" s="143">
        <f t="shared" si="11"/>
        <v>7</v>
      </c>
      <c r="M10" s="143" t="s">
        <v>187</v>
      </c>
      <c r="N10" s="143">
        <f t="shared" si="12"/>
        <v>7</v>
      </c>
      <c r="O10" s="143">
        <v>32</v>
      </c>
      <c r="P10" s="143">
        <f t="shared" si="6"/>
        <v>200</v>
      </c>
      <c r="Q10" s="144">
        <f t="shared" si="13"/>
        <v>6.25</v>
      </c>
      <c r="R10" s="145" t="str">
        <f t="shared" si="14"/>
        <v>-</v>
      </c>
      <c r="S10" s="10"/>
      <c r="T10" s="10"/>
      <c r="U10" s="10"/>
      <c r="V10" s="10"/>
      <c r="W10" s="10"/>
      <c r="X10" s="10"/>
    </row>
    <row r="11" spans="1:24" ht="24.75" customHeight="1" x14ac:dyDescent="0.35">
      <c r="A11" s="142">
        <v>5</v>
      </c>
      <c r="B11" s="132" t="s">
        <v>142</v>
      </c>
      <c r="C11" s="140" t="s">
        <v>186</v>
      </c>
      <c r="D11" s="141">
        <f t="shared" si="7"/>
        <v>9</v>
      </c>
      <c r="E11" s="142" t="s">
        <v>187</v>
      </c>
      <c r="F11" s="142">
        <f t="shared" si="8"/>
        <v>7</v>
      </c>
      <c r="G11" s="142" t="s">
        <v>187</v>
      </c>
      <c r="H11" s="143">
        <f t="shared" si="9"/>
        <v>7</v>
      </c>
      <c r="I11" s="143" t="s">
        <v>184</v>
      </c>
      <c r="J11" s="143">
        <f t="shared" si="10"/>
        <v>8</v>
      </c>
      <c r="K11" s="143" t="s">
        <v>186</v>
      </c>
      <c r="L11" s="143">
        <f t="shared" si="11"/>
        <v>9</v>
      </c>
      <c r="M11" s="143" t="s">
        <v>186</v>
      </c>
      <c r="N11" s="143">
        <f t="shared" si="12"/>
        <v>9</v>
      </c>
      <c r="O11" s="143">
        <v>32</v>
      </c>
      <c r="P11" s="143">
        <f t="shared" si="6"/>
        <v>262</v>
      </c>
      <c r="Q11" s="144">
        <f t="shared" si="13"/>
        <v>8.1875</v>
      </c>
      <c r="R11" s="145" t="str">
        <f t="shared" si="14"/>
        <v>-</v>
      </c>
      <c r="S11" s="10"/>
      <c r="T11" s="10"/>
      <c r="U11" s="10"/>
      <c r="V11" s="10"/>
      <c r="W11" s="10"/>
      <c r="X11" s="10"/>
    </row>
    <row r="12" spans="1:24" ht="24" customHeight="1" x14ac:dyDescent="0.35">
      <c r="A12" s="142">
        <v>6</v>
      </c>
      <c r="B12" s="139" t="s">
        <v>143</v>
      </c>
      <c r="C12" s="140" t="s">
        <v>188</v>
      </c>
      <c r="D12" s="141">
        <f t="shared" si="7"/>
        <v>6</v>
      </c>
      <c r="E12" s="142" t="s">
        <v>184</v>
      </c>
      <c r="F12" s="142">
        <f t="shared" si="8"/>
        <v>8</v>
      </c>
      <c r="G12" s="142" t="s">
        <v>188</v>
      </c>
      <c r="H12" s="143">
        <f t="shared" si="9"/>
        <v>6</v>
      </c>
      <c r="I12" s="143" t="s">
        <v>187</v>
      </c>
      <c r="J12" s="143">
        <f t="shared" si="10"/>
        <v>7</v>
      </c>
      <c r="K12" s="143" t="s">
        <v>184</v>
      </c>
      <c r="L12" s="143">
        <f t="shared" si="11"/>
        <v>8</v>
      </c>
      <c r="M12" s="143" t="s">
        <v>187</v>
      </c>
      <c r="N12" s="143">
        <f t="shared" si="12"/>
        <v>7</v>
      </c>
      <c r="O12" s="143">
        <v>32</v>
      </c>
      <c r="P12" s="143">
        <f t="shared" si="6"/>
        <v>224</v>
      </c>
      <c r="Q12" s="144">
        <f t="shared" si="13"/>
        <v>7</v>
      </c>
      <c r="R12" s="145" t="str">
        <f t="shared" si="14"/>
        <v>-</v>
      </c>
      <c r="S12" s="10"/>
      <c r="T12" s="10"/>
      <c r="U12" s="10"/>
      <c r="V12" s="10"/>
      <c r="W12" s="10"/>
      <c r="X12" s="10"/>
    </row>
    <row r="13" spans="1:24" s="6" customFormat="1" ht="24.75" customHeight="1" x14ac:dyDescent="0.35">
      <c r="A13" s="143">
        <v>7</v>
      </c>
      <c r="B13" s="146" t="s">
        <v>144</v>
      </c>
      <c r="C13" s="147" t="s">
        <v>186</v>
      </c>
      <c r="D13" s="148">
        <f t="shared" si="7"/>
        <v>9</v>
      </c>
      <c r="E13" s="143" t="s">
        <v>184</v>
      </c>
      <c r="F13" s="143">
        <f t="shared" si="8"/>
        <v>8</v>
      </c>
      <c r="G13" s="143" t="s">
        <v>187</v>
      </c>
      <c r="H13" s="143">
        <f t="shared" si="9"/>
        <v>7</v>
      </c>
      <c r="I13" s="143" t="s">
        <v>184</v>
      </c>
      <c r="J13" s="143">
        <f t="shared" si="10"/>
        <v>8</v>
      </c>
      <c r="K13" s="143" t="s">
        <v>186</v>
      </c>
      <c r="L13" s="143">
        <f t="shared" si="11"/>
        <v>9</v>
      </c>
      <c r="M13" s="143" t="s">
        <v>184</v>
      </c>
      <c r="N13" s="143">
        <f t="shared" si="12"/>
        <v>8</v>
      </c>
      <c r="O13" s="143">
        <v>32</v>
      </c>
      <c r="P13" s="143">
        <f t="shared" si="6"/>
        <v>262</v>
      </c>
      <c r="Q13" s="149">
        <f t="shared" si="13"/>
        <v>8.1875</v>
      </c>
      <c r="R13" s="145" t="str">
        <f t="shared" si="14"/>
        <v>-</v>
      </c>
      <c r="S13" s="11"/>
      <c r="T13" s="11"/>
      <c r="U13" s="11"/>
      <c r="V13" s="11"/>
      <c r="W13" s="11"/>
      <c r="X13" s="11"/>
    </row>
    <row r="14" spans="1:24" ht="24" customHeight="1" x14ac:dyDescent="0.35">
      <c r="A14" s="142">
        <v>8</v>
      </c>
      <c r="B14" s="139" t="s">
        <v>145</v>
      </c>
      <c r="C14" s="140" t="s">
        <v>187</v>
      </c>
      <c r="D14" s="141">
        <f t="shared" si="7"/>
        <v>7</v>
      </c>
      <c r="E14" s="142" t="s">
        <v>184</v>
      </c>
      <c r="F14" s="142">
        <f t="shared" si="8"/>
        <v>8</v>
      </c>
      <c r="G14" s="142" t="s">
        <v>187</v>
      </c>
      <c r="H14" s="143">
        <f t="shared" si="9"/>
        <v>7</v>
      </c>
      <c r="I14" s="143" t="s">
        <v>184</v>
      </c>
      <c r="J14" s="143">
        <f t="shared" si="10"/>
        <v>8</v>
      </c>
      <c r="K14" s="143" t="s">
        <v>184</v>
      </c>
      <c r="L14" s="143">
        <f t="shared" si="11"/>
        <v>8</v>
      </c>
      <c r="M14" s="143" t="s">
        <v>184</v>
      </c>
      <c r="N14" s="143">
        <f t="shared" si="12"/>
        <v>8</v>
      </c>
      <c r="O14" s="143">
        <v>32</v>
      </c>
      <c r="P14" s="143">
        <f t="shared" si="6"/>
        <v>244</v>
      </c>
      <c r="Q14" s="144">
        <f t="shared" si="13"/>
        <v>7.625</v>
      </c>
      <c r="R14" s="145" t="str">
        <f t="shared" si="14"/>
        <v>-</v>
      </c>
      <c r="S14" s="10"/>
      <c r="T14" s="10"/>
      <c r="U14" s="10"/>
      <c r="V14" s="10"/>
      <c r="W14" s="10"/>
      <c r="X14" s="10"/>
    </row>
    <row r="15" spans="1:24" ht="24" customHeight="1" x14ac:dyDescent="0.35">
      <c r="A15" s="142">
        <v>9</v>
      </c>
      <c r="B15" s="146" t="s">
        <v>146</v>
      </c>
      <c r="C15" s="140" t="s">
        <v>188</v>
      </c>
      <c r="D15" s="141">
        <f t="shared" si="7"/>
        <v>6</v>
      </c>
      <c r="E15" s="142" t="s">
        <v>184</v>
      </c>
      <c r="F15" s="142">
        <f t="shared" si="8"/>
        <v>8</v>
      </c>
      <c r="G15" s="142" t="s">
        <v>188</v>
      </c>
      <c r="H15" s="143">
        <f t="shared" si="9"/>
        <v>6</v>
      </c>
      <c r="I15" s="143" t="s">
        <v>187</v>
      </c>
      <c r="J15" s="143">
        <f t="shared" si="10"/>
        <v>7</v>
      </c>
      <c r="K15" s="143" t="s">
        <v>187</v>
      </c>
      <c r="L15" s="143">
        <f t="shared" si="11"/>
        <v>7</v>
      </c>
      <c r="M15" s="143" t="s">
        <v>187</v>
      </c>
      <c r="N15" s="143">
        <f t="shared" si="12"/>
        <v>7</v>
      </c>
      <c r="O15" s="143">
        <v>32</v>
      </c>
      <c r="P15" s="143">
        <f t="shared" si="6"/>
        <v>218</v>
      </c>
      <c r="Q15" s="144">
        <f t="shared" si="13"/>
        <v>6.8125</v>
      </c>
      <c r="R15" s="145" t="str">
        <f t="shared" si="14"/>
        <v>-</v>
      </c>
      <c r="S15" s="10"/>
      <c r="T15" s="10"/>
      <c r="U15" s="10"/>
      <c r="V15" s="10"/>
      <c r="W15" s="10"/>
      <c r="X15" s="10"/>
    </row>
    <row r="16" spans="1:24" ht="24" customHeight="1" x14ac:dyDescent="0.35">
      <c r="A16" s="143">
        <v>10</v>
      </c>
      <c r="B16" s="139" t="s">
        <v>147</v>
      </c>
      <c r="C16" s="150" t="s">
        <v>186</v>
      </c>
      <c r="D16" s="148">
        <f t="shared" si="0"/>
        <v>9</v>
      </c>
      <c r="E16" s="143" t="s">
        <v>184</v>
      </c>
      <c r="F16" s="143">
        <f t="shared" si="1"/>
        <v>8</v>
      </c>
      <c r="G16" s="143" t="s">
        <v>184</v>
      </c>
      <c r="H16" s="143">
        <f t="shared" si="2"/>
        <v>8</v>
      </c>
      <c r="I16" s="143" t="s">
        <v>184</v>
      </c>
      <c r="J16" s="143">
        <f t="shared" si="3"/>
        <v>8</v>
      </c>
      <c r="K16" s="143" t="s">
        <v>186</v>
      </c>
      <c r="L16" s="143">
        <f t="shared" si="4"/>
        <v>9</v>
      </c>
      <c r="M16" s="143" t="s">
        <v>186</v>
      </c>
      <c r="N16" s="143">
        <f t="shared" si="5"/>
        <v>9</v>
      </c>
      <c r="O16" s="143">
        <v>32</v>
      </c>
      <c r="P16" s="143">
        <f t="shared" si="6"/>
        <v>274</v>
      </c>
      <c r="Q16" s="144">
        <f t="shared" ref="Q16:Q21" si="15">P16/O16</f>
        <v>8.5625</v>
      </c>
      <c r="R16" s="145" t="str">
        <f t="shared" si="14"/>
        <v>-</v>
      </c>
      <c r="S16" s="10"/>
      <c r="T16" s="10"/>
      <c r="U16" s="10"/>
      <c r="V16" s="10"/>
      <c r="W16" s="10"/>
      <c r="X16" s="10"/>
    </row>
    <row r="17" spans="1:24" ht="24" customHeight="1" x14ac:dyDescent="0.35">
      <c r="A17" s="143">
        <v>11</v>
      </c>
      <c r="B17" s="146" t="s">
        <v>148</v>
      </c>
      <c r="C17" s="150" t="s">
        <v>185</v>
      </c>
      <c r="D17" s="148">
        <f t="shared" si="0"/>
        <v>10</v>
      </c>
      <c r="E17" s="143" t="s">
        <v>185</v>
      </c>
      <c r="F17" s="143">
        <f t="shared" si="1"/>
        <v>10</v>
      </c>
      <c r="G17" s="143" t="s">
        <v>185</v>
      </c>
      <c r="H17" s="143">
        <f t="shared" si="2"/>
        <v>10</v>
      </c>
      <c r="I17" s="143" t="s">
        <v>186</v>
      </c>
      <c r="J17" s="143">
        <f t="shared" si="3"/>
        <v>9</v>
      </c>
      <c r="K17" s="143" t="s">
        <v>185</v>
      </c>
      <c r="L17" s="143">
        <f t="shared" si="4"/>
        <v>10</v>
      </c>
      <c r="M17" s="143" t="s">
        <v>185</v>
      </c>
      <c r="N17" s="143">
        <f t="shared" si="5"/>
        <v>10</v>
      </c>
      <c r="O17" s="143">
        <v>32</v>
      </c>
      <c r="P17" s="143">
        <f t="shared" si="6"/>
        <v>318</v>
      </c>
      <c r="Q17" s="144">
        <f t="shared" si="15"/>
        <v>9.9375</v>
      </c>
      <c r="R17" s="145" t="str">
        <f t="shared" si="14"/>
        <v>-</v>
      </c>
      <c r="S17" s="12"/>
      <c r="T17" s="12"/>
      <c r="U17" s="12"/>
      <c r="V17" s="12"/>
      <c r="W17" s="10"/>
      <c r="X17" s="10"/>
    </row>
    <row r="18" spans="1:24" ht="24" customHeight="1" x14ac:dyDescent="0.35">
      <c r="A18" s="143">
        <v>12</v>
      </c>
      <c r="B18" s="139" t="s">
        <v>149</v>
      </c>
      <c r="C18" s="150" t="s">
        <v>186</v>
      </c>
      <c r="D18" s="148">
        <f t="shared" si="0"/>
        <v>9</v>
      </c>
      <c r="E18" s="143" t="s">
        <v>184</v>
      </c>
      <c r="F18" s="143">
        <f t="shared" si="1"/>
        <v>8</v>
      </c>
      <c r="G18" s="143" t="s">
        <v>184</v>
      </c>
      <c r="H18" s="143">
        <f t="shared" si="2"/>
        <v>8</v>
      </c>
      <c r="I18" s="143" t="s">
        <v>184</v>
      </c>
      <c r="J18" s="143">
        <f t="shared" si="3"/>
        <v>8</v>
      </c>
      <c r="K18" s="143" t="s">
        <v>184</v>
      </c>
      <c r="L18" s="143">
        <f t="shared" si="4"/>
        <v>8</v>
      </c>
      <c r="M18" s="143" t="s">
        <v>187</v>
      </c>
      <c r="N18" s="143">
        <f t="shared" si="5"/>
        <v>7</v>
      </c>
      <c r="O18" s="143">
        <v>32</v>
      </c>
      <c r="P18" s="143">
        <f t="shared" si="6"/>
        <v>256</v>
      </c>
      <c r="Q18" s="144">
        <f t="shared" si="15"/>
        <v>8</v>
      </c>
      <c r="R18" s="145" t="str">
        <f t="shared" si="14"/>
        <v>-</v>
      </c>
      <c r="S18" s="10"/>
      <c r="T18" s="10"/>
      <c r="U18" s="10"/>
      <c r="V18" s="10"/>
      <c r="W18" s="10"/>
      <c r="X18" s="10"/>
    </row>
    <row r="19" spans="1:24" ht="23.25" customHeight="1" x14ac:dyDescent="0.35">
      <c r="A19" s="143">
        <v>13</v>
      </c>
      <c r="B19" s="146" t="s">
        <v>150</v>
      </c>
      <c r="C19" s="150" t="s">
        <v>184</v>
      </c>
      <c r="D19" s="148">
        <f t="shared" si="0"/>
        <v>8</v>
      </c>
      <c r="E19" s="143" t="s">
        <v>185</v>
      </c>
      <c r="F19" s="143">
        <f t="shared" si="1"/>
        <v>10</v>
      </c>
      <c r="G19" s="143" t="s">
        <v>184</v>
      </c>
      <c r="H19" s="143">
        <f t="shared" si="2"/>
        <v>8</v>
      </c>
      <c r="I19" s="143" t="s">
        <v>186</v>
      </c>
      <c r="J19" s="143">
        <f t="shared" si="3"/>
        <v>9</v>
      </c>
      <c r="K19" s="143" t="s">
        <v>185</v>
      </c>
      <c r="L19" s="143">
        <f t="shared" si="4"/>
        <v>10</v>
      </c>
      <c r="M19" s="143" t="s">
        <v>184</v>
      </c>
      <c r="N19" s="143">
        <f t="shared" si="5"/>
        <v>8</v>
      </c>
      <c r="O19" s="143">
        <v>32</v>
      </c>
      <c r="P19" s="143">
        <f t="shared" si="6"/>
        <v>282</v>
      </c>
      <c r="Q19" s="144">
        <f t="shared" si="15"/>
        <v>8.8125</v>
      </c>
      <c r="R19" s="145" t="str">
        <f t="shared" si="14"/>
        <v>-</v>
      </c>
      <c r="S19" s="10"/>
      <c r="T19" s="10"/>
      <c r="U19" s="10" t="s">
        <v>25</v>
      </c>
      <c r="V19" s="10"/>
      <c r="W19" s="10"/>
      <c r="X19" s="10"/>
    </row>
    <row r="20" spans="1:24" ht="24" customHeight="1" x14ac:dyDescent="0.35">
      <c r="A20" s="142">
        <v>14</v>
      </c>
      <c r="B20" s="139" t="s">
        <v>151</v>
      </c>
      <c r="C20" s="140" t="s">
        <v>187</v>
      </c>
      <c r="D20" s="151">
        <f t="shared" si="0"/>
        <v>7</v>
      </c>
      <c r="E20" s="142" t="s">
        <v>187</v>
      </c>
      <c r="F20" s="142">
        <f t="shared" si="1"/>
        <v>7</v>
      </c>
      <c r="G20" s="142" t="s">
        <v>184</v>
      </c>
      <c r="H20" s="143">
        <f t="shared" si="2"/>
        <v>8</v>
      </c>
      <c r="I20" s="143" t="s">
        <v>187</v>
      </c>
      <c r="J20" s="143">
        <f t="shared" si="3"/>
        <v>7</v>
      </c>
      <c r="K20" s="143" t="s">
        <v>186</v>
      </c>
      <c r="L20" s="143">
        <f t="shared" si="4"/>
        <v>9</v>
      </c>
      <c r="M20" s="143" t="s">
        <v>184</v>
      </c>
      <c r="N20" s="143">
        <f t="shared" si="5"/>
        <v>8</v>
      </c>
      <c r="O20" s="143">
        <v>32</v>
      </c>
      <c r="P20" s="143">
        <f t="shared" si="6"/>
        <v>248</v>
      </c>
      <c r="Q20" s="144">
        <f t="shared" si="15"/>
        <v>7.75</v>
      </c>
      <c r="R20" s="145" t="str">
        <f t="shared" si="14"/>
        <v>-</v>
      </c>
      <c r="S20" s="10"/>
      <c r="T20" s="10"/>
      <c r="U20" s="10"/>
      <c r="V20" s="10"/>
      <c r="W20" s="10"/>
      <c r="X20" s="10"/>
    </row>
    <row r="21" spans="1:24" s="6" customFormat="1" ht="24" customHeight="1" x14ac:dyDescent="0.35">
      <c r="A21" s="143">
        <v>15</v>
      </c>
      <c r="B21" s="146" t="s">
        <v>152</v>
      </c>
      <c r="C21" s="147" t="s">
        <v>186</v>
      </c>
      <c r="D21" s="152">
        <f>IF(C21="AA",10, IF(C21="AB",9, IF(C21="BB",8, IF(C21="BC",7,IF(C21="CC",6, IF(C21="CD",5, IF(C21="DD",4,IF(C21="F",0))))))))</f>
        <v>9</v>
      </c>
      <c r="E21" s="143" t="s">
        <v>186</v>
      </c>
      <c r="F21" s="143">
        <f>IF(E21="AA",10, IF(E21="AB",9, IF(E21="BB",8, IF(E21="BC",7,IF(E21="CC",6, IF(E21="CD",5, IF(E21="DD",4,IF(E21="F",0))))))))</f>
        <v>9</v>
      </c>
      <c r="G21" s="143" t="s">
        <v>186</v>
      </c>
      <c r="H21" s="143">
        <f>IF(G21="AA",10, IF(G21="AB",9, IF(G21="BB",8, IF(G21="BC",7,IF(G21="CC",6, IF(G21="CD",5, IF(G21="DD",4,IF(G21="F",0))))))))</f>
        <v>9</v>
      </c>
      <c r="I21" s="143" t="s">
        <v>184</v>
      </c>
      <c r="J21" s="143">
        <f>IF(I21="AA",10, IF(I21="AB",9, IF(I21="BB",8, IF(I21="BC",7,IF(I21="CC",6, IF(I21="CD",5, IF(I21="DD",4,IF(I21="F",0))))))))</f>
        <v>8</v>
      </c>
      <c r="K21" s="143" t="s">
        <v>185</v>
      </c>
      <c r="L21" s="143">
        <f>IF(K21="AA",10, IF(K21="AB",9, IF(K21="BB",8, IF(K21="BC",7,IF(K21="CC",6, IF(K21="CD",5, IF(K21="DD",4,IF(K21="F",0))))))))</f>
        <v>10</v>
      </c>
      <c r="M21" s="152" t="s">
        <v>186</v>
      </c>
      <c r="N21" s="152">
        <f>IF(M21="AA",10, IF(M21="AB",9, IF(M21="BB",8, IF(M21="BC",7,IF(M21="CC",6, IF(M21="CD",5, IF(M21="DD",4,IF(M21="F",0))))))))</f>
        <v>9</v>
      </c>
      <c r="O21" s="152">
        <v>32</v>
      </c>
      <c r="P21" s="152">
        <f t="shared" si="6"/>
        <v>292</v>
      </c>
      <c r="Q21" s="149">
        <f t="shared" si="15"/>
        <v>9.125</v>
      </c>
      <c r="R21" s="153" t="str">
        <f t="shared" si="14"/>
        <v>-</v>
      </c>
      <c r="S21" s="11"/>
      <c r="T21" s="11"/>
      <c r="U21" s="11"/>
      <c r="V21" s="11"/>
      <c r="W21" s="11"/>
      <c r="X21" s="11"/>
    </row>
    <row r="22" spans="1:24" s="6" customFormat="1" ht="24" customHeight="1" x14ac:dyDescent="0.35">
      <c r="A22" s="152">
        <v>16</v>
      </c>
      <c r="B22" s="156" t="s">
        <v>153</v>
      </c>
      <c r="C22" s="157" t="s">
        <v>186</v>
      </c>
      <c r="D22" s="151">
        <f t="shared" si="0"/>
        <v>9</v>
      </c>
      <c r="E22" s="152" t="s">
        <v>184</v>
      </c>
      <c r="F22" s="151">
        <f t="shared" ref="F22" si="16">IF(E22="AA",10, IF(E22="AB",9, IF(E22="BB",8, IF(E22="BC",7,IF(E22="CC",6, IF(E22="CD",5, IF(E22="DD",4,IF(E22="F",0))))))))</f>
        <v>8</v>
      </c>
      <c r="G22" s="151" t="s">
        <v>187</v>
      </c>
      <c r="H22" s="152">
        <f t="shared" ref="H22" si="17">IF(G22="AA",10, IF(G22="AB",9, IF(G22="BB",8, IF(G22="BC",7,IF(G22="CC",6, IF(G22="CD",5, IF(G22="DD",4,IF(G22="F",0))))))))</f>
        <v>7</v>
      </c>
      <c r="I22" s="152" t="s">
        <v>186</v>
      </c>
      <c r="J22" s="152">
        <f t="shared" ref="J22" si="18">IF(I22="AA",10, IF(I22="AB",9, IF(I22="BB",8, IF(I22="BC",7,IF(I22="CC",6, IF(I22="CD",5, IF(I22="DD",4,IF(I22="F",0))))))))</f>
        <v>9</v>
      </c>
      <c r="K22" s="152" t="s">
        <v>186</v>
      </c>
      <c r="L22" s="152">
        <f t="shared" ref="L22" si="19">IF(K22="AA",10, IF(K22="AB",9, IF(K22="BB",8, IF(K22="BC",7,IF(K22="CC",6, IF(K22="CD",5, IF(K22="DD",4,IF(K22="F",0))))))))</f>
        <v>9</v>
      </c>
      <c r="M22" s="152" t="s">
        <v>187</v>
      </c>
      <c r="N22" s="152">
        <f t="shared" ref="N22" si="20">IF(M22="AA",10, IF(M22="AB",9, IF(M22="BB",8, IF(M22="BC",7,IF(M22="CC",6, IF(M22="CD",5, IF(M22="DD",4,IF(M22="F",0))))))))</f>
        <v>7</v>
      </c>
      <c r="O22" s="152">
        <v>32</v>
      </c>
      <c r="P22" s="152">
        <f t="shared" ref="P22" si="21">(D22*6+F22*6+H22*6+J22*2+L22*6+N22*6)</f>
        <v>258</v>
      </c>
      <c r="Q22" s="144">
        <f t="shared" ref="Q22" si="22">P22/O22</f>
        <v>8.0625</v>
      </c>
      <c r="R22" s="153" t="str">
        <f t="shared" si="14"/>
        <v>-</v>
      </c>
      <c r="S22" s="11"/>
      <c r="T22" s="11"/>
      <c r="U22" s="11"/>
      <c r="V22" s="11"/>
      <c r="W22" s="11"/>
      <c r="X22" s="11"/>
    </row>
    <row r="23" spans="1:24" s="6" customFormat="1" ht="24" customHeight="1" x14ac:dyDescent="0.35">
      <c r="A23" s="198" t="s">
        <v>193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40"/>
      <c r="P23" s="40"/>
      <c r="Q23" s="44"/>
      <c r="R23" s="45"/>
      <c r="S23" s="11"/>
      <c r="T23" s="11"/>
      <c r="U23" s="11"/>
      <c r="V23" s="11"/>
      <c r="W23" s="11"/>
      <c r="X23" s="11"/>
    </row>
    <row r="24" spans="1:24" s="6" customFormat="1" ht="24" customHeight="1" x14ac:dyDescent="0.35">
      <c r="A24" s="40"/>
      <c r="B24" s="154"/>
      <c r="C24" s="155"/>
      <c r="D24" s="41"/>
      <c r="E24" s="40"/>
      <c r="F24" s="41"/>
      <c r="G24" s="41"/>
      <c r="H24" s="40"/>
      <c r="I24" s="40"/>
      <c r="J24" s="40"/>
      <c r="K24" s="42"/>
      <c r="L24" s="43"/>
      <c r="M24" s="40"/>
      <c r="N24" s="40"/>
      <c r="O24" s="40"/>
      <c r="P24" s="40"/>
      <c r="Q24" s="44"/>
      <c r="R24" s="45"/>
      <c r="S24" s="11"/>
      <c r="T24" s="11"/>
      <c r="U24" s="11"/>
      <c r="V24" s="11"/>
      <c r="W24" s="11"/>
      <c r="X24" s="11"/>
    </row>
    <row r="25" spans="1:24" ht="29.25" customHeight="1" x14ac:dyDescent="0.25">
      <c r="B25" s="199" t="s">
        <v>199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</row>
    <row r="26" spans="1:24" ht="48.75" customHeight="1" x14ac:dyDescent="0.25">
      <c r="D26" s="58"/>
      <c r="E26" s="58"/>
      <c r="F26" s="58"/>
    </row>
    <row r="27" spans="1:24" ht="18.75" x14ac:dyDescent="0.3">
      <c r="B27" s="200" t="s">
        <v>11</v>
      </c>
      <c r="C27" s="10"/>
      <c r="D27" s="201" t="s">
        <v>12</v>
      </c>
      <c r="E27" s="201"/>
      <c r="F27" s="10"/>
      <c r="G27" s="201" t="s">
        <v>44</v>
      </c>
      <c r="H27" s="201"/>
      <c r="I27" s="10"/>
      <c r="J27" s="201" t="s">
        <v>42</v>
      </c>
      <c r="K27" s="201"/>
      <c r="L27" s="201"/>
      <c r="M27" s="10"/>
      <c r="N27" s="201" t="s">
        <v>69</v>
      </c>
      <c r="O27" s="201"/>
      <c r="P27" s="201"/>
    </row>
    <row r="28" spans="1:24" ht="17.25" x14ac:dyDescent="0.3">
      <c r="K28" s="26"/>
    </row>
  </sheetData>
  <mergeCells count="27">
    <mergeCell ref="Q4:Q6"/>
    <mergeCell ref="R4:R6"/>
    <mergeCell ref="C5:D5"/>
    <mergeCell ref="E5:F5"/>
    <mergeCell ref="D26:F26"/>
    <mergeCell ref="G5:H5"/>
    <mergeCell ref="I5:J5"/>
    <mergeCell ref="K5:L5"/>
    <mergeCell ref="M5:N5"/>
    <mergeCell ref="B25:R25"/>
    <mergeCell ref="A23:N23"/>
    <mergeCell ref="D27:E27"/>
    <mergeCell ref="G27:H27"/>
    <mergeCell ref="J27:L27"/>
    <mergeCell ref="N27:P27"/>
    <mergeCell ref="A1:X1"/>
    <mergeCell ref="A2:X2"/>
    <mergeCell ref="A3:X3"/>
    <mergeCell ref="A4:A6"/>
    <mergeCell ref="B4:B6"/>
    <mergeCell ref="C4:D4"/>
    <mergeCell ref="E4:F4"/>
    <mergeCell ref="G4:H4"/>
    <mergeCell ref="I4:J4"/>
    <mergeCell ref="K4:L4"/>
    <mergeCell ref="M4:N4"/>
    <mergeCell ref="P4:P6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A13" workbookViewId="0">
      <selection activeCell="A27" sqref="A27:M27"/>
    </sheetView>
  </sheetViews>
  <sheetFormatPr defaultRowHeight="15" x14ac:dyDescent="0.25"/>
  <cols>
    <col min="2" max="2" width="15.42578125" customWidth="1"/>
    <col min="3" max="3" width="10" customWidth="1"/>
    <col min="4" max="4" width="9" customWidth="1"/>
    <col min="6" max="6" width="8" customWidth="1"/>
    <col min="8" max="8" width="8.42578125" customWidth="1"/>
    <col min="10" max="10" width="8.42578125" customWidth="1"/>
    <col min="12" max="12" width="11.28515625" customWidth="1"/>
    <col min="14" max="14" width="9.42578125" customWidth="1"/>
    <col min="17" max="17" width="10.28515625" customWidth="1"/>
    <col min="18" max="18" width="11" customWidth="1"/>
    <col min="19" max="24" width="9.140625" hidden="1" customWidth="1"/>
  </cols>
  <sheetData>
    <row r="1" spans="1:24" ht="19.5" thickTop="1" thickBot="1" x14ac:dyDescent="0.3">
      <c r="A1" s="92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4"/>
    </row>
    <row r="2" spans="1:24" ht="16.5" thickTop="1" thickBot="1" x14ac:dyDescent="0.3">
      <c r="A2" s="95" t="s">
        <v>159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7"/>
    </row>
    <row r="3" spans="1:24" ht="16.5" thickTop="1" thickBot="1" x14ac:dyDescent="0.3">
      <c r="A3" s="59" t="s">
        <v>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</row>
    <row r="4" spans="1:24" ht="20.25" thickTop="1" thickBot="1" x14ac:dyDescent="0.3">
      <c r="A4" s="82" t="s">
        <v>2</v>
      </c>
      <c r="B4" s="126" t="s">
        <v>3</v>
      </c>
      <c r="C4" s="78" t="s">
        <v>27</v>
      </c>
      <c r="D4" s="78"/>
      <c r="E4" s="78" t="s">
        <v>178</v>
      </c>
      <c r="F4" s="78"/>
      <c r="G4" s="78" t="s">
        <v>179</v>
      </c>
      <c r="H4" s="78"/>
      <c r="I4" s="80" t="s">
        <v>37</v>
      </c>
      <c r="J4" s="81"/>
      <c r="K4" s="55" t="s">
        <v>181</v>
      </c>
      <c r="L4" s="55"/>
      <c r="M4" s="69" t="s">
        <v>183</v>
      </c>
      <c r="N4" s="69"/>
      <c r="O4" s="120" t="s">
        <v>160</v>
      </c>
      <c r="P4" s="82" t="s">
        <v>8</v>
      </c>
      <c r="Q4" s="85" t="s">
        <v>63</v>
      </c>
      <c r="R4" s="121" t="s">
        <v>67</v>
      </c>
    </row>
    <row r="5" spans="1:24" ht="21" thickTop="1" thickBot="1" x14ac:dyDescent="0.3">
      <c r="A5" s="83"/>
      <c r="B5" s="127"/>
      <c r="C5" s="63" t="s">
        <v>177</v>
      </c>
      <c r="D5" s="63"/>
      <c r="E5" s="98" t="s">
        <v>66</v>
      </c>
      <c r="F5" s="98"/>
      <c r="G5" s="56" t="s">
        <v>180</v>
      </c>
      <c r="H5" s="56"/>
      <c r="I5" s="89" t="s">
        <v>38</v>
      </c>
      <c r="J5" s="90"/>
      <c r="K5" s="88" t="s">
        <v>195</v>
      </c>
      <c r="L5" s="88"/>
      <c r="M5" s="88" t="s">
        <v>196</v>
      </c>
      <c r="N5" s="88"/>
      <c r="O5" s="122" t="s">
        <v>10</v>
      </c>
      <c r="P5" s="83"/>
      <c r="Q5" s="86"/>
      <c r="R5" s="123"/>
    </row>
    <row r="6" spans="1:24" ht="20.25" thickTop="1" thickBot="1" x14ac:dyDescent="0.3">
      <c r="A6" s="84"/>
      <c r="B6" s="127"/>
      <c r="C6" s="53" t="s">
        <v>10</v>
      </c>
      <c r="D6" s="53">
        <v>6</v>
      </c>
      <c r="E6" s="53" t="s">
        <v>10</v>
      </c>
      <c r="F6" s="53">
        <v>6</v>
      </c>
      <c r="G6" s="53" t="s">
        <v>10</v>
      </c>
      <c r="H6" s="53">
        <v>6</v>
      </c>
      <c r="I6" s="53" t="s">
        <v>10</v>
      </c>
      <c r="J6" s="53">
        <v>2</v>
      </c>
      <c r="K6" s="53" t="s">
        <v>10</v>
      </c>
      <c r="L6" s="53">
        <v>6</v>
      </c>
      <c r="M6" s="53" t="s">
        <v>10</v>
      </c>
      <c r="N6" s="53">
        <v>6</v>
      </c>
      <c r="O6" s="124" t="s">
        <v>46</v>
      </c>
      <c r="P6" s="84"/>
      <c r="Q6" s="87"/>
      <c r="R6" s="125"/>
    </row>
    <row r="7" spans="1:24" ht="19.5" thickTop="1" x14ac:dyDescent="0.25">
      <c r="A7" s="107">
        <v>1</v>
      </c>
      <c r="B7" s="108" t="s">
        <v>161</v>
      </c>
      <c r="C7" s="109" t="s">
        <v>185</v>
      </c>
      <c r="D7" s="110">
        <f t="shared" ref="D7:D16" si="0">IF(C7="AA",10, IF(C7="AB",9, IF(C7="BB",8, IF(C7="BC",7,IF(C7="CC",6, IF(C7="CD",5, IF(C7="DD",4,IF(C7="F",0))))))))</f>
        <v>10</v>
      </c>
      <c r="E7" s="110" t="s">
        <v>187</v>
      </c>
      <c r="F7" s="110">
        <f t="shared" ref="F7:F16" si="1">IF(E7="AA",10, IF(E7="AB",9, IF(E7="BB",8, IF(E7="BC",7,IF(E7="CC",6, IF(E7="CD",5, IF(E7="DD",4,IF(E7="F",0))))))))</f>
        <v>7</v>
      </c>
      <c r="G7" s="110" t="s">
        <v>185</v>
      </c>
      <c r="H7" s="110">
        <f t="shared" ref="H7:H16" si="2">IF(G7="AA",10, IF(G7="AB",9, IF(G7="BB",8, IF(G7="BC",7,IF(G7="CC",6, IF(G7="CD",5, IF(G7="DD",4,IF(G7="F",0))))))))</f>
        <v>10</v>
      </c>
      <c r="I7" s="110" t="s">
        <v>185</v>
      </c>
      <c r="J7" s="110">
        <f t="shared" ref="J7:J16" si="3">IF(I7="AA",10, IF(I7="AB",9, IF(I7="BB",8, IF(I7="BC",7,IF(I7="CC",6, IF(I7="CD",5, IF(I7="DD",4,IF(I7="F",0))))))))</f>
        <v>10</v>
      </c>
      <c r="K7" s="110" t="s">
        <v>185</v>
      </c>
      <c r="L7" s="110">
        <f t="shared" ref="L7:L16" si="4">IF(K7="AA",10, IF(K7="AB",9, IF(K7="BB",8, IF(K7="BC",7,IF(K7="CC",6, IF(K7="CD",5, IF(K7="DD",4,IF(K7="F",0))))))))</f>
        <v>10</v>
      </c>
      <c r="M7" s="110" t="s">
        <v>186</v>
      </c>
      <c r="N7" s="110">
        <f t="shared" ref="N7:N16" si="5">IF(M7="AA",10, IF(M7="AB",9, IF(M7="BB",8, IF(M7="BC",7,IF(M7="CC",6, IF(M7="CD",5, IF(M7="DD",4,IF(M7="F",0))))))))</f>
        <v>9</v>
      </c>
      <c r="O7" s="110">
        <v>32</v>
      </c>
      <c r="P7" s="110">
        <f>(D7*6+F7*6+H7*6+J7*2+L7*6+N7*6)</f>
        <v>296</v>
      </c>
      <c r="Q7" s="111">
        <f t="shared" ref="Q7" si="6">P7/O7</f>
        <v>9.25</v>
      </c>
      <c r="R7" s="112" t="str">
        <f>IF(Q7&lt;6,"***", IF(Q7&gt;6,"-" ))</f>
        <v>-</v>
      </c>
    </row>
    <row r="8" spans="1:24" ht="19.5" thickBot="1" x14ac:dyDescent="0.3">
      <c r="A8" s="107">
        <v>2</v>
      </c>
      <c r="B8" s="113" t="s">
        <v>162</v>
      </c>
      <c r="C8" s="109" t="s">
        <v>185</v>
      </c>
      <c r="D8" s="110">
        <f t="shared" si="0"/>
        <v>10</v>
      </c>
      <c r="E8" s="110" t="s">
        <v>186</v>
      </c>
      <c r="F8" s="110">
        <f t="shared" si="1"/>
        <v>9</v>
      </c>
      <c r="G8" s="110" t="s">
        <v>185</v>
      </c>
      <c r="H8" s="110">
        <f t="shared" si="2"/>
        <v>10</v>
      </c>
      <c r="I8" s="110" t="s">
        <v>186</v>
      </c>
      <c r="J8" s="110">
        <f t="shared" si="3"/>
        <v>9</v>
      </c>
      <c r="K8" s="110" t="s">
        <v>186</v>
      </c>
      <c r="L8" s="110">
        <f t="shared" si="4"/>
        <v>9</v>
      </c>
      <c r="M8" s="110" t="s">
        <v>186</v>
      </c>
      <c r="N8" s="110">
        <f t="shared" si="5"/>
        <v>9</v>
      </c>
      <c r="O8" s="110">
        <v>32</v>
      </c>
      <c r="P8" s="110">
        <f t="shared" ref="P8:P23" si="7">(D8*6+F8*6+H8*6+J8*2+L8*6+N8*6)</f>
        <v>300</v>
      </c>
      <c r="Q8" s="111">
        <f t="shared" ref="Q8:Q23" si="8">P8/O8</f>
        <v>9.375</v>
      </c>
      <c r="R8" s="112" t="str">
        <f t="shared" ref="R8:R23" si="9">IF(Q8&lt;6,"***", IF(Q8&gt;6,"-" ))</f>
        <v>-</v>
      </c>
    </row>
    <row r="9" spans="1:24" ht="19.5" thickTop="1" x14ac:dyDescent="0.25">
      <c r="A9" s="107">
        <v>3</v>
      </c>
      <c r="B9" s="108" t="s">
        <v>163</v>
      </c>
      <c r="C9" s="109" t="s">
        <v>184</v>
      </c>
      <c r="D9" s="110">
        <f t="shared" si="0"/>
        <v>8</v>
      </c>
      <c r="E9" s="110" t="s">
        <v>184</v>
      </c>
      <c r="F9" s="110">
        <f t="shared" si="1"/>
        <v>8</v>
      </c>
      <c r="G9" s="110" t="s">
        <v>184</v>
      </c>
      <c r="H9" s="110">
        <f t="shared" si="2"/>
        <v>8</v>
      </c>
      <c r="I9" s="110" t="s">
        <v>184</v>
      </c>
      <c r="J9" s="110">
        <f t="shared" si="3"/>
        <v>8</v>
      </c>
      <c r="K9" s="110" t="s">
        <v>188</v>
      </c>
      <c r="L9" s="110">
        <f t="shared" si="4"/>
        <v>6</v>
      </c>
      <c r="M9" s="110" t="s">
        <v>187</v>
      </c>
      <c r="N9" s="110">
        <f t="shared" si="5"/>
        <v>7</v>
      </c>
      <c r="O9" s="110">
        <v>32</v>
      </c>
      <c r="P9" s="110">
        <f t="shared" si="7"/>
        <v>238</v>
      </c>
      <c r="Q9" s="111">
        <f t="shared" si="8"/>
        <v>7.4375</v>
      </c>
      <c r="R9" s="112" t="str">
        <f t="shared" si="9"/>
        <v>-</v>
      </c>
    </row>
    <row r="10" spans="1:24" ht="19.5" thickBot="1" x14ac:dyDescent="0.3">
      <c r="A10" s="107">
        <v>4</v>
      </c>
      <c r="B10" s="113" t="s">
        <v>164</v>
      </c>
      <c r="C10" s="109" t="s">
        <v>185</v>
      </c>
      <c r="D10" s="110">
        <f t="shared" si="0"/>
        <v>10</v>
      </c>
      <c r="E10" s="110" t="s">
        <v>188</v>
      </c>
      <c r="F10" s="110">
        <f t="shared" si="1"/>
        <v>6</v>
      </c>
      <c r="G10" s="110" t="s">
        <v>186</v>
      </c>
      <c r="H10" s="110">
        <f t="shared" si="2"/>
        <v>9</v>
      </c>
      <c r="I10" s="110" t="s">
        <v>186</v>
      </c>
      <c r="J10" s="110">
        <f t="shared" si="3"/>
        <v>9</v>
      </c>
      <c r="K10" s="110" t="s">
        <v>186</v>
      </c>
      <c r="L10" s="110">
        <f t="shared" si="4"/>
        <v>9</v>
      </c>
      <c r="M10" s="110" t="s">
        <v>184</v>
      </c>
      <c r="N10" s="110">
        <f t="shared" si="5"/>
        <v>8</v>
      </c>
      <c r="O10" s="110">
        <v>32</v>
      </c>
      <c r="P10" s="110">
        <f t="shared" si="7"/>
        <v>270</v>
      </c>
      <c r="Q10" s="111">
        <f t="shared" si="8"/>
        <v>8.4375</v>
      </c>
      <c r="R10" s="112" t="str">
        <f t="shared" si="9"/>
        <v>-</v>
      </c>
    </row>
    <row r="11" spans="1:24" ht="19.5" thickTop="1" x14ac:dyDescent="0.25">
      <c r="A11" s="107">
        <v>5</v>
      </c>
      <c r="B11" s="108" t="s">
        <v>165</v>
      </c>
      <c r="C11" s="109" t="s">
        <v>186</v>
      </c>
      <c r="D11" s="110">
        <f t="shared" si="0"/>
        <v>9</v>
      </c>
      <c r="E11" s="110" t="s">
        <v>190</v>
      </c>
      <c r="F11" s="110">
        <f t="shared" si="1"/>
        <v>5</v>
      </c>
      <c r="G11" s="110" t="s">
        <v>186</v>
      </c>
      <c r="H11" s="110">
        <f t="shared" si="2"/>
        <v>9</v>
      </c>
      <c r="I11" s="110" t="s">
        <v>184</v>
      </c>
      <c r="J11" s="110">
        <f t="shared" si="3"/>
        <v>8</v>
      </c>
      <c r="K11" s="110" t="s">
        <v>184</v>
      </c>
      <c r="L11" s="110">
        <f t="shared" si="4"/>
        <v>8</v>
      </c>
      <c r="M11" s="110" t="s">
        <v>188</v>
      </c>
      <c r="N11" s="110">
        <f t="shared" si="5"/>
        <v>6</v>
      </c>
      <c r="O11" s="110">
        <v>32</v>
      </c>
      <c r="P11" s="110">
        <f t="shared" si="7"/>
        <v>238</v>
      </c>
      <c r="Q11" s="111">
        <f t="shared" si="8"/>
        <v>7.4375</v>
      </c>
      <c r="R11" s="112" t="str">
        <f t="shared" si="9"/>
        <v>-</v>
      </c>
    </row>
    <row r="12" spans="1:24" ht="18.75" x14ac:dyDescent="0.25">
      <c r="A12" s="107">
        <v>6</v>
      </c>
      <c r="B12" s="113" t="s">
        <v>166</v>
      </c>
      <c r="C12" s="109" t="s">
        <v>185</v>
      </c>
      <c r="D12" s="110">
        <f t="shared" si="0"/>
        <v>10</v>
      </c>
      <c r="E12" s="110" t="s">
        <v>187</v>
      </c>
      <c r="F12" s="110">
        <f t="shared" si="1"/>
        <v>7</v>
      </c>
      <c r="G12" s="110" t="s">
        <v>184</v>
      </c>
      <c r="H12" s="110">
        <f t="shared" si="2"/>
        <v>8</v>
      </c>
      <c r="I12" s="114" t="s">
        <v>184</v>
      </c>
      <c r="J12" s="114">
        <f t="shared" si="3"/>
        <v>8</v>
      </c>
      <c r="K12" s="110" t="s">
        <v>187</v>
      </c>
      <c r="L12" s="110">
        <f t="shared" si="4"/>
        <v>7</v>
      </c>
      <c r="M12" s="110" t="s">
        <v>184</v>
      </c>
      <c r="N12" s="110">
        <f t="shared" si="5"/>
        <v>8</v>
      </c>
      <c r="O12" s="110">
        <v>32</v>
      </c>
      <c r="P12" s="110">
        <f t="shared" si="7"/>
        <v>256</v>
      </c>
      <c r="Q12" s="111">
        <f t="shared" si="8"/>
        <v>8</v>
      </c>
      <c r="R12" s="112" t="str">
        <f t="shared" si="9"/>
        <v>-</v>
      </c>
    </row>
    <row r="13" spans="1:24" ht="18.75" x14ac:dyDescent="0.25">
      <c r="A13" s="107">
        <v>7</v>
      </c>
      <c r="B13" s="113" t="s">
        <v>167</v>
      </c>
      <c r="C13" s="109" t="s">
        <v>186</v>
      </c>
      <c r="D13" s="110">
        <f t="shared" si="0"/>
        <v>9</v>
      </c>
      <c r="E13" s="110" t="s">
        <v>184</v>
      </c>
      <c r="F13" s="110">
        <f t="shared" si="1"/>
        <v>8</v>
      </c>
      <c r="G13" s="110" t="s">
        <v>184</v>
      </c>
      <c r="H13" s="110">
        <f t="shared" si="2"/>
        <v>8</v>
      </c>
      <c r="I13" s="110" t="s">
        <v>186</v>
      </c>
      <c r="J13" s="110">
        <f t="shared" si="3"/>
        <v>9</v>
      </c>
      <c r="K13" s="110" t="s">
        <v>188</v>
      </c>
      <c r="L13" s="110">
        <f t="shared" si="4"/>
        <v>6</v>
      </c>
      <c r="M13" s="110" t="s">
        <v>186</v>
      </c>
      <c r="N13" s="110">
        <f t="shared" si="5"/>
        <v>9</v>
      </c>
      <c r="O13" s="110">
        <v>32</v>
      </c>
      <c r="P13" s="110">
        <f t="shared" si="7"/>
        <v>258</v>
      </c>
      <c r="Q13" s="111">
        <f t="shared" si="8"/>
        <v>8.0625</v>
      </c>
      <c r="R13" s="112" t="str">
        <f t="shared" si="9"/>
        <v>-</v>
      </c>
    </row>
    <row r="14" spans="1:24" ht="18.75" x14ac:dyDescent="0.25">
      <c r="A14" s="107">
        <v>8</v>
      </c>
      <c r="B14" s="113" t="s">
        <v>168</v>
      </c>
      <c r="C14" s="109" t="s">
        <v>185</v>
      </c>
      <c r="D14" s="110">
        <f t="shared" si="0"/>
        <v>10</v>
      </c>
      <c r="E14" s="110" t="s">
        <v>184</v>
      </c>
      <c r="F14" s="110">
        <f t="shared" si="1"/>
        <v>8</v>
      </c>
      <c r="G14" s="110" t="s">
        <v>185</v>
      </c>
      <c r="H14" s="110">
        <f t="shared" si="2"/>
        <v>10</v>
      </c>
      <c r="I14" s="110" t="s">
        <v>184</v>
      </c>
      <c r="J14" s="110">
        <f t="shared" si="3"/>
        <v>8</v>
      </c>
      <c r="K14" s="110" t="s">
        <v>186</v>
      </c>
      <c r="L14" s="110">
        <f t="shared" si="4"/>
        <v>9</v>
      </c>
      <c r="M14" s="110" t="s">
        <v>186</v>
      </c>
      <c r="N14" s="110">
        <f t="shared" si="5"/>
        <v>9</v>
      </c>
      <c r="O14" s="110">
        <v>32</v>
      </c>
      <c r="P14" s="110">
        <f t="shared" si="7"/>
        <v>292</v>
      </c>
      <c r="Q14" s="111">
        <f t="shared" si="8"/>
        <v>9.125</v>
      </c>
      <c r="R14" s="112" t="str">
        <f t="shared" si="9"/>
        <v>-</v>
      </c>
    </row>
    <row r="15" spans="1:24" ht="18.75" x14ac:dyDescent="0.25">
      <c r="A15" s="107">
        <v>9</v>
      </c>
      <c r="B15" s="113" t="s">
        <v>169</v>
      </c>
      <c r="C15" s="109" t="s">
        <v>186</v>
      </c>
      <c r="D15" s="110">
        <f t="shared" si="0"/>
        <v>9</v>
      </c>
      <c r="E15" s="110" t="s">
        <v>184</v>
      </c>
      <c r="F15" s="110">
        <f t="shared" si="1"/>
        <v>8</v>
      </c>
      <c r="G15" s="110" t="s">
        <v>186</v>
      </c>
      <c r="H15" s="110">
        <f t="shared" si="2"/>
        <v>9</v>
      </c>
      <c r="I15" s="110" t="s">
        <v>186</v>
      </c>
      <c r="J15" s="110">
        <f t="shared" si="3"/>
        <v>9</v>
      </c>
      <c r="K15" s="110" t="s">
        <v>186</v>
      </c>
      <c r="L15" s="110">
        <f t="shared" si="4"/>
        <v>9</v>
      </c>
      <c r="M15" s="110" t="s">
        <v>186</v>
      </c>
      <c r="N15" s="110">
        <f t="shared" si="5"/>
        <v>9</v>
      </c>
      <c r="O15" s="110">
        <v>32</v>
      </c>
      <c r="P15" s="110">
        <f t="shared" si="7"/>
        <v>282</v>
      </c>
      <c r="Q15" s="111">
        <f t="shared" si="8"/>
        <v>8.8125</v>
      </c>
      <c r="R15" s="112" t="str">
        <f t="shared" si="9"/>
        <v>-</v>
      </c>
    </row>
    <row r="16" spans="1:24" ht="18.75" x14ac:dyDescent="0.25">
      <c r="A16" s="115">
        <v>10</v>
      </c>
      <c r="B16" s="113" t="s">
        <v>170</v>
      </c>
      <c r="C16" s="116" t="s">
        <v>187</v>
      </c>
      <c r="D16" s="117">
        <f t="shared" si="0"/>
        <v>7</v>
      </c>
      <c r="E16" s="117" t="s">
        <v>188</v>
      </c>
      <c r="F16" s="117">
        <f t="shared" si="1"/>
        <v>6</v>
      </c>
      <c r="G16" s="117" t="s">
        <v>186</v>
      </c>
      <c r="H16" s="110">
        <f t="shared" si="2"/>
        <v>9</v>
      </c>
      <c r="I16" s="110" t="s">
        <v>185</v>
      </c>
      <c r="J16" s="110">
        <f t="shared" si="3"/>
        <v>10</v>
      </c>
      <c r="K16" s="110" t="s">
        <v>186</v>
      </c>
      <c r="L16" s="110">
        <f t="shared" si="4"/>
        <v>9</v>
      </c>
      <c r="M16" s="110" t="s">
        <v>186</v>
      </c>
      <c r="N16" s="110">
        <f t="shared" si="5"/>
        <v>9</v>
      </c>
      <c r="O16" s="110">
        <v>32</v>
      </c>
      <c r="P16" s="110">
        <f t="shared" si="7"/>
        <v>260</v>
      </c>
      <c r="Q16" s="111">
        <f t="shared" si="8"/>
        <v>8.125</v>
      </c>
      <c r="R16" s="112" t="str">
        <f t="shared" si="9"/>
        <v>-</v>
      </c>
    </row>
    <row r="17" spans="1:26" ht="18.75" x14ac:dyDescent="0.25">
      <c r="A17" s="115">
        <v>11</v>
      </c>
      <c r="B17" s="113" t="s">
        <v>171</v>
      </c>
      <c r="C17" s="116" t="s">
        <v>185</v>
      </c>
      <c r="D17" s="117">
        <f>IF(C17="AA",10, IF(C17="AB",9, IF(C17="BB",8, IF(C17="BC",7,IF(C17="CC",6, IF(C17="CD",5, IF(C17="DD",4,IF(C17="F",0))))))))</f>
        <v>10</v>
      </c>
      <c r="E17" s="117" t="s">
        <v>188</v>
      </c>
      <c r="F17" s="117">
        <f>IF(E17="AA",10, IF(E17="AB",9, IF(E17="BB",8, IF(E17="BC",7,IF(E17="CC",6, IF(E17="CD",5, IF(E17="DD",4,IF(E17="F",0))))))))</f>
        <v>6</v>
      </c>
      <c r="G17" s="117" t="s">
        <v>185</v>
      </c>
      <c r="H17" s="110">
        <f>IF(G17="AA",10, IF(G17="AB",9, IF(G17="BB",8, IF(G17="BC",7,IF(G17="CC",6, IF(G17="CD",5, IF(G17="DD",4,IF(G17="F",0))))))))</f>
        <v>10</v>
      </c>
      <c r="I17" s="110" t="s">
        <v>186</v>
      </c>
      <c r="J17" s="110">
        <f>IF(I17="AA",10, IF(I17="AB",9, IF(I17="BB",8, IF(I17="BC",7,IF(I17="CC",6, IF(I17="CD",5, IF(I17="DD",4,IF(I17="F",0))))))))</f>
        <v>9</v>
      </c>
      <c r="K17" s="110" t="s">
        <v>187</v>
      </c>
      <c r="L17" s="110">
        <f>IF(K17="AA",10, IF(K17="AB",9, IF(K17="BB",8, IF(K17="BC",7,IF(K17="CC",6, IF(K17="CD",5, IF(K17="DD",4,IF(K17="F",0))))))))</f>
        <v>7</v>
      </c>
      <c r="M17" s="110" t="s">
        <v>184</v>
      </c>
      <c r="N17" s="110">
        <f>IF(M17="AA",10, IF(M17="AB",9, IF(M17="BB",8, IF(M17="BC",7,IF(M17="CC",6, IF(M17="CD",5, IF(M17="DD",4,IF(M17="F",0))))))))</f>
        <v>8</v>
      </c>
      <c r="O17" s="110">
        <v>32</v>
      </c>
      <c r="P17" s="110">
        <f t="shared" si="7"/>
        <v>264</v>
      </c>
      <c r="Q17" s="111">
        <f t="shared" si="8"/>
        <v>8.25</v>
      </c>
      <c r="R17" s="112" t="str">
        <f t="shared" si="9"/>
        <v>-</v>
      </c>
    </row>
    <row r="18" spans="1:26" ht="18.75" x14ac:dyDescent="0.25">
      <c r="A18" s="115">
        <v>12</v>
      </c>
      <c r="B18" s="113" t="s">
        <v>172</v>
      </c>
      <c r="C18" s="116" t="s">
        <v>185</v>
      </c>
      <c r="D18" s="117">
        <f>IF(C18="AA",10, IF(C18="AB",9, IF(C18="BB",8, IF(C18="BC",7,IF(C18="CC",6, IF(C18="CD",5, IF(C18="DD",4,IF(C18="F",0))))))))</f>
        <v>10</v>
      </c>
      <c r="E18" s="117" t="s">
        <v>184</v>
      </c>
      <c r="F18" s="117">
        <f t="shared" ref="F18:F21" si="10">IF(E18="AA",10, IF(E18="AB",9, IF(E18="BB",8, IF(E18="BC",7,IF(E18="CC",6, IF(E18="CD",5, IF(E18="DD",4,IF(E18="F",0))))))))</f>
        <v>8</v>
      </c>
      <c r="G18" s="117" t="s">
        <v>185</v>
      </c>
      <c r="H18" s="110">
        <f t="shared" ref="H18:H21" si="11">IF(G18="AA",10, IF(G18="AB",9, IF(G18="BB",8, IF(G18="BC",7,IF(G18="CC",6, IF(G18="CD",5, IF(G18="DD",4,IF(G18="F",0))))))))</f>
        <v>10</v>
      </c>
      <c r="I18" s="110" t="s">
        <v>186</v>
      </c>
      <c r="J18" s="110">
        <f t="shared" ref="J18:J21" si="12">IF(I18="AA",10, IF(I18="AB",9, IF(I18="BB",8, IF(I18="BC",7,IF(I18="CC",6, IF(I18="CD",5, IF(I18="DD",4,IF(I18="F",0))))))))</f>
        <v>9</v>
      </c>
      <c r="K18" s="110" t="s">
        <v>186</v>
      </c>
      <c r="L18" s="110">
        <f t="shared" ref="L18:L21" si="13">IF(K18="AA",10, IF(K18="AB",9, IF(K18="BB",8, IF(K18="BC",7,IF(K18="CC",6, IF(K18="CD",5, IF(K18="DD",4,IF(K18="F",0))))))))</f>
        <v>9</v>
      </c>
      <c r="M18" s="110" t="s">
        <v>184</v>
      </c>
      <c r="N18" s="110">
        <f t="shared" ref="N18:N21" si="14">IF(M18="AA",10, IF(M18="AB",9, IF(M18="BB",8, IF(M18="BC",7,IF(M18="CC",6, IF(M18="CD",5, IF(M18="DD",4,IF(M18="F",0))))))))</f>
        <v>8</v>
      </c>
      <c r="O18" s="110">
        <v>32</v>
      </c>
      <c r="P18" s="110">
        <f t="shared" si="7"/>
        <v>288</v>
      </c>
      <c r="Q18" s="111">
        <f t="shared" si="8"/>
        <v>9</v>
      </c>
      <c r="R18" s="112" t="str">
        <f t="shared" si="9"/>
        <v>-</v>
      </c>
    </row>
    <row r="19" spans="1:26" ht="18.75" x14ac:dyDescent="0.25">
      <c r="A19" s="115">
        <v>13</v>
      </c>
      <c r="B19" s="113" t="s">
        <v>173</v>
      </c>
      <c r="C19" s="116" t="s">
        <v>186</v>
      </c>
      <c r="D19" s="117">
        <f t="shared" ref="D19:D21" si="15">IF(C19="AA",10, IF(C19="AB",9, IF(C19="BB",8, IF(C19="BC",7,IF(C19="CC",6, IF(C19="CD",5, IF(C19="DD",4,IF(C19="F",0))))))))</f>
        <v>9</v>
      </c>
      <c r="E19" s="117" t="s">
        <v>184</v>
      </c>
      <c r="F19" s="117">
        <f t="shared" si="10"/>
        <v>8</v>
      </c>
      <c r="G19" s="117" t="s">
        <v>184</v>
      </c>
      <c r="H19" s="110">
        <f t="shared" si="11"/>
        <v>8</v>
      </c>
      <c r="I19" s="110" t="s">
        <v>186</v>
      </c>
      <c r="J19" s="110">
        <f t="shared" si="12"/>
        <v>9</v>
      </c>
      <c r="K19" s="110" t="s">
        <v>187</v>
      </c>
      <c r="L19" s="110">
        <f t="shared" si="13"/>
        <v>7</v>
      </c>
      <c r="M19" s="110" t="s">
        <v>187</v>
      </c>
      <c r="N19" s="110">
        <f t="shared" si="14"/>
        <v>7</v>
      </c>
      <c r="O19" s="110">
        <v>32</v>
      </c>
      <c r="P19" s="110">
        <f t="shared" si="7"/>
        <v>252</v>
      </c>
      <c r="Q19" s="111">
        <f t="shared" si="8"/>
        <v>7.875</v>
      </c>
      <c r="R19" s="112" t="str">
        <f t="shared" si="9"/>
        <v>-</v>
      </c>
    </row>
    <row r="20" spans="1:26" ht="18.75" x14ac:dyDescent="0.25">
      <c r="A20" s="115">
        <v>14</v>
      </c>
      <c r="B20" s="113" t="s">
        <v>182</v>
      </c>
      <c r="C20" s="116" t="s">
        <v>185</v>
      </c>
      <c r="D20" s="117">
        <f t="shared" si="15"/>
        <v>10</v>
      </c>
      <c r="E20" s="117" t="s">
        <v>186</v>
      </c>
      <c r="F20" s="117">
        <f t="shared" si="10"/>
        <v>9</v>
      </c>
      <c r="G20" s="117" t="s">
        <v>185</v>
      </c>
      <c r="H20" s="110">
        <f t="shared" si="11"/>
        <v>10</v>
      </c>
      <c r="I20" s="110" t="s">
        <v>186</v>
      </c>
      <c r="J20" s="110">
        <f t="shared" si="12"/>
        <v>9</v>
      </c>
      <c r="K20" s="110" t="s">
        <v>184</v>
      </c>
      <c r="L20" s="110">
        <f t="shared" si="13"/>
        <v>8</v>
      </c>
      <c r="M20" s="110" t="s">
        <v>186</v>
      </c>
      <c r="N20" s="110">
        <f t="shared" si="14"/>
        <v>9</v>
      </c>
      <c r="O20" s="110">
        <v>32</v>
      </c>
      <c r="P20" s="110">
        <f t="shared" si="7"/>
        <v>294</v>
      </c>
      <c r="Q20" s="111">
        <f t="shared" si="8"/>
        <v>9.1875</v>
      </c>
      <c r="R20" s="112" t="str">
        <f t="shared" si="9"/>
        <v>-</v>
      </c>
    </row>
    <row r="21" spans="1:26" ht="18.75" x14ac:dyDescent="0.25">
      <c r="A21" s="115">
        <v>15</v>
      </c>
      <c r="B21" s="113" t="s">
        <v>174</v>
      </c>
      <c r="C21" s="116" t="s">
        <v>189</v>
      </c>
      <c r="D21" s="117">
        <f t="shared" si="15"/>
        <v>4</v>
      </c>
      <c r="E21" s="117" t="s">
        <v>188</v>
      </c>
      <c r="F21" s="117">
        <f t="shared" si="10"/>
        <v>6</v>
      </c>
      <c r="G21" s="118" t="s">
        <v>191</v>
      </c>
      <c r="H21" s="110">
        <f t="shared" si="11"/>
        <v>0</v>
      </c>
      <c r="I21" s="110" t="s">
        <v>186</v>
      </c>
      <c r="J21" s="110">
        <f t="shared" si="12"/>
        <v>9</v>
      </c>
      <c r="K21" s="118" t="s">
        <v>191</v>
      </c>
      <c r="L21" s="110">
        <f t="shared" si="13"/>
        <v>0</v>
      </c>
      <c r="M21" s="118" t="s">
        <v>191</v>
      </c>
      <c r="N21" s="110">
        <f t="shared" si="14"/>
        <v>0</v>
      </c>
      <c r="O21" s="110">
        <v>32</v>
      </c>
      <c r="P21" s="110">
        <f t="shared" si="7"/>
        <v>78</v>
      </c>
      <c r="Q21" s="111">
        <f t="shared" si="8"/>
        <v>2.4375</v>
      </c>
      <c r="R21" s="112" t="str">
        <f t="shared" si="9"/>
        <v>***</v>
      </c>
    </row>
    <row r="22" spans="1:26" ht="19.5" x14ac:dyDescent="0.25">
      <c r="A22" s="115">
        <v>16</v>
      </c>
      <c r="B22" s="113" t="s">
        <v>175</v>
      </c>
      <c r="C22" s="116" t="s">
        <v>185</v>
      </c>
      <c r="D22" s="117">
        <f>IF(C22="AA",10, IF(C22="AB",9, IF(C22="BB",8, IF(C22="BC",7,IF(C22="CC",6, IF(C22="CD",5, IF(C22="DD",4,IF(C22="F",0))))))))</f>
        <v>10</v>
      </c>
      <c r="E22" s="117" t="s">
        <v>187</v>
      </c>
      <c r="F22" s="117">
        <f>IF(E22="AA",10, IF(E22="AB",9, IF(E22="BB",8, IF(E22="BC",7,IF(E22="CC",6, IF(E22="CD",5, IF(E22="DD",4,IF(E22="F",0))))))))</f>
        <v>7</v>
      </c>
      <c r="G22" s="117" t="s">
        <v>186</v>
      </c>
      <c r="H22" s="110">
        <f>IF(G22="AA",10, IF(G22="AB",9, IF(G22="BB",8, IF(G22="BC",7,IF(G22="CC",6, IF(G22="CD",5, IF(G22="DD",4,IF(G22="F",0))))))))</f>
        <v>9</v>
      </c>
      <c r="I22" s="110" t="s">
        <v>186</v>
      </c>
      <c r="J22" s="110">
        <f>IF(I22="AA",10, IF(I22="AB",9, IF(I22="BB",8, IF(I22="BC",7,IF(I22="CC",6, IF(I22="CD",5, IF(I22="DD",4,IF(I22="F",0))))))))</f>
        <v>9</v>
      </c>
      <c r="K22" s="119" t="s">
        <v>185</v>
      </c>
      <c r="L22" s="119">
        <f>IF(K22="AA",10, IF(K22="AB",9, IF(K22="BB",8, IF(K22="BC",7,IF(K22="CC",6, IF(K22="CD",5, IF(K22="DD",4,IF(K22="F",0))))))))</f>
        <v>10</v>
      </c>
      <c r="M22" s="119" t="s">
        <v>185</v>
      </c>
      <c r="N22" s="119">
        <f>IF(M22="AA",10, IF(M22="AB",9, IF(M22="BB",8, IF(M22="BC",7,IF(M22="CC",6, IF(M22="CD",5, IF(M22="DD",4,IF(M22="F",0))))))))</f>
        <v>10</v>
      </c>
      <c r="O22" s="110">
        <v>32</v>
      </c>
      <c r="P22" s="110">
        <f t="shared" si="7"/>
        <v>294</v>
      </c>
      <c r="Q22" s="111">
        <f t="shared" si="8"/>
        <v>9.1875</v>
      </c>
      <c r="R22" s="112" t="str">
        <f t="shared" si="9"/>
        <v>-</v>
      </c>
      <c r="S22" s="1"/>
      <c r="T22" s="1"/>
      <c r="U22" s="1"/>
      <c r="V22" s="1"/>
      <c r="W22" s="1"/>
    </row>
    <row r="23" spans="1:26" ht="18.75" x14ac:dyDescent="0.25">
      <c r="A23" s="115">
        <v>17</v>
      </c>
      <c r="B23" s="113" t="s">
        <v>176</v>
      </c>
      <c r="C23" s="116" t="s">
        <v>186</v>
      </c>
      <c r="D23" s="117">
        <f>IF(C23="AA",10, IF(C23="AB",9, IF(C23="BB",8, IF(C23="BC",7,IF(C23="CC",6, IF(C23="CD",5, IF(C23="DD",4,IF(C23="F",0))))))))</f>
        <v>9</v>
      </c>
      <c r="E23" s="117" t="s">
        <v>187</v>
      </c>
      <c r="F23" s="117">
        <f>IF(E23="AA",10, IF(E23="AB",9, IF(E23="BB",8, IF(E23="BC",7,IF(E23="CC",6, IF(E23="CD",5, IF(E23="DD",4,IF(E23="F",0))))))))</f>
        <v>7</v>
      </c>
      <c r="G23" s="117" t="s">
        <v>184</v>
      </c>
      <c r="H23" s="110">
        <f>IF(G23="AA",10, IF(G23="AB",9, IF(G23="BB",8, IF(G23="BC",7,IF(G23="CC",6, IF(G23="CD",5, IF(G23="DD",4,IF(G23="F",0))))))))</f>
        <v>8</v>
      </c>
      <c r="I23" s="110" t="s">
        <v>186</v>
      </c>
      <c r="J23" s="110">
        <f>IF(I23="AA",10, IF(I23="AB",9, IF(I23="BB",8, IF(I23="BC",7,IF(I23="CC",6, IF(I23="CD",5, IF(I23="DD",4,IF(I23="F",0))))))))</f>
        <v>9</v>
      </c>
      <c r="K23" s="110" t="s">
        <v>186</v>
      </c>
      <c r="L23" s="110">
        <f>IF(K23="AA",10, IF(K23="AB",9, IF(K23="BB",8, IF(K23="BC",7,IF(K23="CC",6, IF(K23="CD",5, IF(K23="DD",4,IF(K23="F",0))))))))</f>
        <v>9</v>
      </c>
      <c r="M23" s="110" t="s">
        <v>184</v>
      </c>
      <c r="N23" s="110">
        <f>IF(M23="AA",10, IF(M23="AB",9, IF(M23="BB",8, IF(M23="BC",7,IF(M23="CC",6, IF(M23="CD",5, IF(M23="DD",4,IF(M23="F",0))))))))</f>
        <v>8</v>
      </c>
      <c r="O23" s="110">
        <v>32</v>
      </c>
      <c r="P23" s="110">
        <f t="shared" si="7"/>
        <v>264</v>
      </c>
      <c r="Q23" s="111">
        <f t="shared" si="8"/>
        <v>8.25</v>
      </c>
      <c r="R23" s="112" t="str">
        <f t="shared" si="9"/>
        <v>-</v>
      </c>
    </row>
    <row r="24" spans="1:26" ht="15.75" x14ac:dyDescent="0.25">
      <c r="A24" s="128" t="s">
        <v>192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"/>
      <c r="P24" s="1"/>
      <c r="Q24" s="1"/>
      <c r="R24" s="1"/>
    </row>
    <row r="25" spans="1:26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26" ht="16.5" customHeight="1" x14ac:dyDescent="0.25">
      <c r="A26" s="129" t="s">
        <v>197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15" customHeight="1" x14ac:dyDescent="0.25">
      <c r="A27" s="129" t="s">
        <v>198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3.75" customHeight="1" x14ac:dyDescent="0.25"/>
    <row r="29" spans="1:26" ht="52.5" customHeight="1" x14ac:dyDescent="0.25">
      <c r="B29" s="130" t="s">
        <v>11</v>
      </c>
      <c r="C29" s="130"/>
      <c r="D29" s="24"/>
      <c r="E29" s="130" t="s">
        <v>12</v>
      </c>
      <c r="F29" s="130"/>
      <c r="G29" s="24"/>
      <c r="H29" s="130" t="s">
        <v>39</v>
      </c>
      <c r="I29" s="130"/>
      <c r="J29" s="130"/>
      <c r="K29" s="24"/>
      <c r="L29" s="130" t="s">
        <v>42</v>
      </c>
      <c r="M29" s="130"/>
      <c r="N29" s="130"/>
      <c r="O29" s="24"/>
      <c r="P29" s="130" t="s">
        <v>69</v>
      </c>
      <c r="Q29" s="130"/>
      <c r="R29" s="130"/>
    </row>
    <row r="34" ht="12.75" customHeight="1" x14ac:dyDescent="0.25"/>
  </sheetData>
  <mergeCells count="28">
    <mergeCell ref="B29:C29"/>
    <mergeCell ref="E29:F29"/>
    <mergeCell ref="H29:J29"/>
    <mergeCell ref="L29:N29"/>
    <mergeCell ref="P29:R29"/>
    <mergeCell ref="A27:M27"/>
    <mergeCell ref="R4:R6"/>
    <mergeCell ref="C5:D5"/>
    <mergeCell ref="E5:F5"/>
    <mergeCell ref="G5:H5"/>
    <mergeCell ref="I5:J5"/>
    <mergeCell ref="K5:L5"/>
    <mergeCell ref="A24:N24"/>
    <mergeCell ref="M5:N5"/>
    <mergeCell ref="A26:Z26"/>
    <mergeCell ref="A1:X1"/>
    <mergeCell ref="A2:X2"/>
    <mergeCell ref="A3:X3"/>
    <mergeCell ref="A4:A6"/>
    <mergeCell ref="B4:B6"/>
    <mergeCell ref="C4:D4"/>
    <mergeCell ref="E4:F4"/>
    <mergeCell ref="G4:H4"/>
    <mergeCell ref="I4:J4"/>
    <mergeCell ref="K4:L4"/>
    <mergeCell ref="M4:N4"/>
    <mergeCell ref="P4:P6"/>
    <mergeCell ref="Q4:Q6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Civil-WRE-1st</vt:lpstr>
      <vt:lpstr>SD&amp;EQE-1st</vt:lpstr>
      <vt:lpstr>TPE-1st</vt:lpstr>
      <vt:lpstr>GTE-1st</vt:lpstr>
      <vt:lpstr>SE-1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Nits</cp:lastModifiedBy>
  <cp:lastPrinted>2018-12-21T07:02:02Z</cp:lastPrinted>
  <dcterms:created xsi:type="dcterms:W3CDTF">2014-10-21T09:55:44Z</dcterms:created>
  <dcterms:modified xsi:type="dcterms:W3CDTF">2018-12-21T07:04:12Z</dcterms:modified>
</cp:coreProperties>
</file>